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5" yWindow="120" windowWidth="15120" windowHeight="8010" tabRatio="890" firstSheet="1" activeTab="10"/>
  </bookViews>
  <sheets>
    <sheet name="день1" sheetId="1" r:id="rId1"/>
    <sheet name="день2 " sheetId="30" r:id="rId2"/>
    <sheet name="день3" sheetId="31" r:id="rId3"/>
    <sheet name="день4" sheetId="32" r:id="rId4"/>
    <sheet name="день5" sheetId="35" r:id="rId5"/>
    <sheet name="день6" sheetId="36" r:id="rId6"/>
    <sheet name="день7" sheetId="37" r:id="rId7"/>
    <sheet name="день8" sheetId="33" r:id="rId8"/>
    <sheet name="день 9" sheetId="34" r:id="rId9"/>
    <sheet name="день 10" sheetId="38" r:id="rId10"/>
    <sheet name="сводная" sheetId="28" r:id="rId11"/>
  </sheets>
  <definedNames>
    <definedName name="_xlnm.Print_Area" localSheetId="9">'день 10'!$A$1:$I$26</definedName>
    <definedName name="_xlnm.Print_Area" localSheetId="8">'день 9'!$A$1:$I$24</definedName>
    <definedName name="_xlnm.Print_Area" localSheetId="0">день1!$A$1:$I$30</definedName>
    <definedName name="_xlnm.Print_Area" localSheetId="1">'день2 '!$A$1:$I$25</definedName>
    <definedName name="_xlnm.Print_Area" localSheetId="2">день3!$A$1:$I$27</definedName>
    <definedName name="_xlnm.Print_Area" localSheetId="3">день4!$A$1:$I$23</definedName>
    <definedName name="_xlnm.Print_Area" localSheetId="4">день5!$A$1:$I$24</definedName>
    <definedName name="_xlnm.Print_Area" localSheetId="5">день6!$A$1:$I$24</definedName>
    <definedName name="_xlnm.Print_Area" localSheetId="6">день7!$A$1:$I$25</definedName>
    <definedName name="_xlnm.Print_Area" localSheetId="7">день8!$A$1:$I$26</definedName>
  </definedNames>
  <calcPr calcId="162913" calcMode="manual"/>
  <fileRecoveryPr repairLoad="1"/>
</workbook>
</file>

<file path=xl/calcChain.xml><?xml version="1.0" encoding="utf-8"?>
<calcChain xmlns="http://schemas.openxmlformats.org/spreadsheetml/2006/main">
  <c r="H8" i="37" l="1"/>
  <c r="D25" i="37"/>
  <c r="E25" i="37"/>
  <c r="F25" i="37"/>
  <c r="G25" i="37"/>
  <c r="H25" i="37"/>
  <c r="H18" i="37"/>
  <c r="G18" i="37"/>
  <c r="I18" i="37" s="1"/>
  <c r="F18" i="37"/>
  <c r="E18" i="37"/>
  <c r="D18" i="37"/>
  <c r="C18" i="37"/>
  <c r="H10" i="37"/>
  <c r="G10" i="37"/>
  <c r="I10" i="37" s="1"/>
  <c r="F10" i="37"/>
  <c r="E10" i="37"/>
  <c r="D10" i="37"/>
  <c r="C10" i="37"/>
  <c r="G8" i="37"/>
  <c r="I8" i="37" s="1"/>
  <c r="F8" i="37"/>
  <c r="E8" i="37"/>
  <c r="D8" i="37"/>
  <c r="C8" i="37"/>
  <c r="H23" i="35" l="1"/>
  <c r="G23" i="35"/>
  <c r="I23" i="35" s="1"/>
  <c r="F23" i="35"/>
  <c r="E23" i="35"/>
  <c r="D23" i="35"/>
  <c r="C23" i="35"/>
  <c r="E24" i="35" l="1"/>
  <c r="H24" i="35"/>
  <c r="D24" i="35"/>
  <c r="F24" i="35"/>
  <c r="G24" i="35"/>
  <c r="H10" i="30"/>
  <c r="G10" i="30"/>
  <c r="I10" i="30" s="1"/>
  <c r="F10" i="30"/>
  <c r="E10" i="30"/>
  <c r="D10" i="30"/>
  <c r="C10" i="30"/>
  <c r="H8" i="30"/>
  <c r="G8" i="30"/>
  <c r="I8" i="30" s="1"/>
  <c r="F8" i="30"/>
  <c r="E8" i="30"/>
  <c r="D8" i="30"/>
  <c r="C8" i="30"/>
  <c r="H14" i="28"/>
  <c r="D14" i="28"/>
  <c r="D16" i="28" s="1"/>
  <c r="G14" i="28"/>
  <c r="G16" i="28" s="1"/>
  <c r="F14" i="28"/>
  <c r="F16" i="28" s="1"/>
  <c r="E14" i="28"/>
  <c r="E16" i="28" s="1"/>
  <c r="H26" i="38"/>
  <c r="G26" i="38"/>
  <c r="F26" i="38"/>
  <c r="E26" i="38"/>
  <c r="D26" i="38"/>
  <c r="I25" i="38"/>
  <c r="H25" i="38"/>
  <c r="G25" i="38"/>
  <c r="F25" i="38"/>
  <c r="E25" i="38"/>
  <c r="D25" i="38"/>
  <c r="C25" i="38"/>
  <c r="I19" i="38"/>
  <c r="H19" i="38"/>
  <c r="G19" i="38"/>
  <c r="F19" i="38"/>
  <c r="E19" i="38"/>
  <c r="D19" i="38"/>
  <c r="C19" i="38"/>
  <c r="I10" i="38"/>
  <c r="H10" i="38"/>
  <c r="G10" i="38"/>
  <c r="F10" i="38"/>
  <c r="E10" i="38"/>
  <c r="D10" i="38"/>
  <c r="C10" i="38"/>
  <c r="I8" i="38"/>
  <c r="H8" i="38"/>
  <c r="G8" i="38"/>
  <c r="F8" i="38"/>
  <c r="E8" i="38"/>
  <c r="D8" i="38"/>
  <c r="C8" i="38"/>
  <c r="H24" i="34"/>
  <c r="G24" i="34"/>
  <c r="F24" i="34"/>
  <c r="E24" i="34"/>
  <c r="D24" i="34"/>
  <c r="I23" i="34"/>
  <c r="H23" i="34"/>
  <c r="G23" i="34"/>
  <c r="F23" i="34"/>
  <c r="E23" i="34"/>
  <c r="D23" i="34"/>
  <c r="C23" i="34"/>
  <c r="I17" i="34"/>
  <c r="H17" i="34"/>
  <c r="G17" i="34"/>
  <c r="F17" i="34"/>
  <c r="E17" i="34"/>
  <c r="D17" i="34"/>
  <c r="C17" i="34"/>
  <c r="I10" i="34"/>
  <c r="H10" i="34"/>
  <c r="G10" i="34"/>
  <c r="F10" i="34"/>
  <c r="E10" i="34"/>
  <c r="D10" i="34"/>
  <c r="C10" i="34"/>
  <c r="I8" i="34"/>
  <c r="H8" i="34"/>
  <c r="G8" i="34"/>
  <c r="F8" i="34"/>
  <c r="E8" i="34"/>
  <c r="D8" i="34"/>
  <c r="C8" i="34"/>
  <c r="H26" i="33"/>
  <c r="G26" i="33"/>
  <c r="F26" i="33"/>
  <c r="E26" i="33"/>
  <c r="D26" i="33"/>
  <c r="I25" i="33"/>
  <c r="H25" i="33"/>
  <c r="G25" i="33"/>
  <c r="F25" i="33"/>
  <c r="E25" i="33"/>
  <c r="D25" i="33"/>
  <c r="C25" i="33"/>
  <c r="I18" i="33"/>
  <c r="H18" i="33"/>
  <c r="G18" i="33"/>
  <c r="F18" i="33"/>
  <c r="E18" i="33"/>
  <c r="D18" i="33"/>
  <c r="C18" i="33"/>
  <c r="I10" i="33"/>
  <c r="H10" i="33"/>
  <c r="G10" i="33"/>
  <c r="F10" i="33"/>
  <c r="E10" i="33"/>
  <c r="D10" i="33"/>
  <c r="C10" i="33"/>
  <c r="I8" i="33"/>
  <c r="H8" i="33"/>
  <c r="G8" i="33"/>
  <c r="F8" i="33"/>
  <c r="E8" i="33"/>
  <c r="D8" i="33"/>
  <c r="C8" i="33"/>
  <c r="I24" i="37"/>
  <c r="H24" i="37"/>
  <c r="G24" i="37"/>
  <c r="F24" i="37"/>
  <c r="E24" i="37"/>
  <c r="D24" i="37"/>
  <c r="C24" i="37"/>
  <c r="H24" i="36"/>
  <c r="G24" i="36"/>
  <c r="F24" i="36"/>
  <c r="E24" i="36"/>
  <c r="D24" i="36"/>
  <c r="I23" i="36"/>
  <c r="H23" i="36"/>
  <c r="G23" i="36"/>
  <c r="F23" i="36"/>
  <c r="E23" i="36"/>
  <c r="D23" i="36"/>
  <c r="C23" i="36"/>
  <c r="I16" i="36"/>
  <c r="H16" i="36"/>
  <c r="G16" i="36"/>
  <c r="F16" i="36"/>
  <c r="E16" i="36"/>
  <c r="D16" i="36"/>
  <c r="C16" i="36"/>
  <c r="I10" i="36"/>
  <c r="H10" i="36"/>
  <c r="G10" i="36"/>
  <c r="F10" i="36"/>
  <c r="E10" i="36"/>
  <c r="D10" i="36"/>
  <c r="C10" i="36"/>
  <c r="I8" i="36"/>
  <c r="H8" i="36"/>
  <c r="G8" i="36"/>
  <c r="F8" i="36"/>
  <c r="E8" i="36"/>
  <c r="D8" i="36"/>
  <c r="C8" i="36"/>
  <c r="I17" i="35"/>
  <c r="H17" i="35"/>
  <c r="G17" i="35"/>
  <c r="F17" i="35"/>
  <c r="E17" i="35"/>
  <c r="D17" i="35"/>
  <c r="C17" i="35"/>
  <c r="I10" i="35"/>
  <c r="H10" i="35"/>
  <c r="G10" i="35"/>
  <c r="F10" i="35"/>
  <c r="E10" i="35"/>
  <c r="D10" i="35"/>
  <c r="C10" i="35"/>
  <c r="I8" i="35"/>
  <c r="H8" i="35"/>
  <c r="G8" i="35"/>
  <c r="F8" i="35"/>
  <c r="E8" i="35"/>
  <c r="D8" i="35"/>
  <c r="C8" i="35"/>
  <c r="H23" i="32"/>
  <c r="G23" i="32"/>
  <c r="F23" i="32"/>
  <c r="E23" i="32"/>
  <c r="D23" i="32"/>
  <c r="I22" i="32"/>
  <c r="H22" i="32"/>
  <c r="G22" i="32"/>
  <c r="F22" i="32"/>
  <c r="E22" i="32"/>
  <c r="D22" i="32"/>
  <c r="C22" i="32"/>
  <c r="I17" i="32"/>
  <c r="H17" i="32"/>
  <c r="G17" i="32"/>
  <c r="F17" i="32"/>
  <c r="E17" i="32"/>
  <c r="D17" i="32"/>
  <c r="C17" i="32"/>
  <c r="I9" i="32"/>
  <c r="H9" i="32"/>
  <c r="G9" i="32"/>
  <c r="F9" i="32"/>
  <c r="E9" i="32"/>
  <c r="D9" i="32"/>
  <c r="C9" i="32"/>
  <c r="I7" i="32"/>
  <c r="G7" i="32"/>
  <c r="F7" i="32"/>
  <c r="E7" i="32"/>
  <c r="D7" i="32"/>
  <c r="C7" i="32"/>
  <c r="H27" i="31"/>
  <c r="G27" i="31"/>
  <c r="F27" i="31"/>
  <c r="E27" i="31"/>
  <c r="D27" i="31"/>
  <c r="I26" i="31"/>
  <c r="H26" i="31"/>
  <c r="G26" i="31"/>
  <c r="F26" i="31"/>
  <c r="E26" i="31"/>
  <c r="D26" i="31"/>
  <c r="C26" i="31"/>
  <c r="I19" i="31"/>
  <c r="H19" i="31"/>
  <c r="G19" i="31"/>
  <c r="F19" i="31"/>
  <c r="E19" i="31"/>
  <c r="D19" i="31"/>
  <c r="C19" i="31"/>
  <c r="I10" i="31"/>
  <c r="H10" i="31"/>
  <c r="G10" i="31"/>
  <c r="F10" i="31"/>
  <c r="E10" i="31"/>
  <c r="D10" i="31"/>
  <c r="C10" i="31"/>
  <c r="I8" i="31"/>
  <c r="H8" i="31"/>
  <c r="G8" i="31"/>
  <c r="F8" i="31"/>
  <c r="E8" i="31"/>
  <c r="D8" i="31"/>
  <c r="C8" i="31"/>
  <c r="H25" i="30"/>
  <c r="G25" i="30"/>
  <c r="F25" i="30"/>
  <c r="E25" i="30"/>
  <c r="D25" i="30"/>
  <c r="I24" i="30"/>
  <c r="H24" i="30"/>
  <c r="G24" i="30"/>
  <c r="F24" i="30"/>
  <c r="E24" i="30"/>
  <c r="D24" i="30"/>
  <c r="C24" i="30"/>
  <c r="I18" i="30"/>
  <c r="H18" i="30"/>
  <c r="G18" i="30"/>
  <c r="F18" i="30"/>
  <c r="E18" i="30"/>
  <c r="D18" i="30"/>
  <c r="C18" i="30"/>
</calcChain>
</file>

<file path=xl/sharedStrings.xml><?xml version="1.0" encoding="utf-8"?>
<sst xmlns="http://schemas.openxmlformats.org/spreadsheetml/2006/main" count="498" uniqueCount="159">
  <si>
    <t>Завтрак</t>
  </si>
  <si>
    <t>2 завтрак</t>
  </si>
  <si>
    <t>Обед</t>
  </si>
  <si>
    <t>Наемнование блюда</t>
  </si>
  <si>
    <t>тех.карта</t>
  </si>
  <si>
    <t>выход</t>
  </si>
  <si>
    <t>белки, г</t>
  </si>
  <si>
    <t>жиры, г</t>
  </si>
  <si>
    <t>углеводы, г</t>
  </si>
  <si>
    <t>Вит. "С"</t>
  </si>
  <si>
    <t>Энер-ская цен-ть, Ккал.</t>
  </si>
  <si>
    <t>потр. упак.</t>
  </si>
  <si>
    <t>Кефир</t>
  </si>
  <si>
    <t>Хлеб пшеничный</t>
  </si>
  <si>
    <t>итого за день:</t>
  </si>
  <si>
    <t>Масло порциями</t>
  </si>
  <si>
    <t>сб.5</t>
  </si>
  <si>
    <t>Сыр порциями</t>
  </si>
  <si>
    <t>Наименование блюда</t>
  </si>
  <si>
    <t>Каша гречневая вязкая</t>
  </si>
  <si>
    <t>Макаронные изделия отварные</t>
  </si>
  <si>
    <t>%</t>
  </si>
  <si>
    <t xml:space="preserve"> - </t>
  </si>
  <si>
    <t>ср. за 10 дней</t>
  </si>
  <si>
    <t>итого:</t>
  </si>
  <si>
    <t>Уплотненый полдник</t>
  </si>
  <si>
    <t>День второй</t>
  </si>
  <si>
    <t>День третий</t>
  </si>
  <si>
    <t>День пятый</t>
  </si>
  <si>
    <t>Употненый полдник</t>
  </si>
  <si>
    <t>День седьмой</t>
  </si>
  <si>
    <t>День восьмой</t>
  </si>
  <si>
    <t>2 Завтрак</t>
  </si>
  <si>
    <t>День девятый</t>
  </si>
  <si>
    <t>Уфа 4</t>
  </si>
  <si>
    <t>Хлеб ржаной</t>
  </si>
  <si>
    <t xml:space="preserve">Компот из сухофруктов с вит. "С" </t>
  </si>
  <si>
    <t>норма по сан пину      (+/- 10%)</t>
  </si>
  <si>
    <t>Сб.181</t>
  </si>
  <si>
    <t>Пюре из свёклы</t>
  </si>
  <si>
    <t>Сб.219</t>
  </si>
  <si>
    <t>Запеканка из творога</t>
  </si>
  <si>
    <t>Щи из свежей капусты с картофелем</t>
  </si>
  <si>
    <t>Сб.56</t>
  </si>
  <si>
    <t>Уфа 5</t>
  </si>
  <si>
    <t>Потр.уп</t>
  </si>
  <si>
    <t>Уфа 1</t>
  </si>
  <si>
    <t>Суп из овощей со сметаной</t>
  </si>
  <si>
    <t>Екатер.</t>
  </si>
  <si>
    <t>Уфа 4 № 194</t>
  </si>
  <si>
    <t>Какао с молоком</t>
  </si>
  <si>
    <t>Сб. 228</t>
  </si>
  <si>
    <t>Сб.235</t>
  </si>
  <si>
    <t>стандарт.</t>
  </si>
  <si>
    <t>Сб.269</t>
  </si>
  <si>
    <t>Сб.191</t>
  </si>
  <si>
    <t>Голубцы"Уралочка"</t>
  </si>
  <si>
    <t>Сб 242</t>
  </si>
  <si>
    <t>Сб.69</t>
  </si>
  <si>
    <t>Шницель из говядины</t>
  </si>
  <si>
    <t>Картофельное пюре</t>
  </si>
  <si>
    <t>Каша пшенная молочная жидкая</t>
  </si>
  <si>
    <t>Уфа 5 №311</t>
  </si>
  <si>
    <t>Стандарт.</t>
  </si>
  <si>
    <t>Суфле из рыбы</t>
  </si>
  <si>
    <t>Уфа 4№257</t>
  </si>
  <si>
    <t>Сб.149</t>
  </si>
  <si>
    <t>Чай без схара</t>
  </si>
  <si>
    <t>Сб.248</t>
  </si>
  <si>
    <t>Каша геркулесовая молочная вязкая</t>
  </si>
  <si>
    <t xml:space="preserve">Чай с сахаром </t>
  </si>
  <si>
    <t>Снежок</t>
  </si>
  <si>
    <t>Кофейный напиток на молоке</t>
  </si>
  <si>
    <t>Уфа 6</t>
  </si>
  <si>
    <t>Молоко кипячёное</t>
  </si>
  <si>
    <t>Сб.260</t>
  </si>
  <si>
    <t>Соус томатный</t>
  </si>
  <si>
    <t>Сб.270</t>
  </si>
  <si>
    <t>Сметана</t>
  </si>
  <si>
    <t>Соус сметанный с томатом</t>
  </si>
  <si>
    <t>Каша рисовая молочная жидкая</t>
  </si>
  <si>
    <t>Суп "Пуштыещыд"</t>
  </si>
  <si>
    <t>Сб.63</t>
  </si>
  <si>
    <t xml:space="preserve">Фрукты свежие (яблоки) </t>
  </si>
  <si>
    <t>Сб.217</t>
  </si>
  <si>
    <t>Сб.47</t>
  </si>
  <si>
    <t>Икра свекольная</t>
  </si>
  <si>
    <t>Морковь тушенная в сметанном соусе</t>
  </si>
  <si>
    <t>Сб.227</t>
  </si>
  <si>
    <t>Капуста тушенная</t>
  </si>
  <si>
    <t>Сводная ведомость по меню за 10 дней.</t>
  </si>
  <si>
    <t>Сб.106</t>
  </si>
  <si>
    <t xml:space="preserve">Хлеб пшеничный </t>
  </si>
  <si>
    <t>Сб.5</t>
  </si>
  <si>
    <t>Сб.6</t>
  </si>
  <si>
    <t>Сб.228</t>
  </si>
  <si>
    <t>Омлет натуральный с маслом</t>
  </si>
  <si>
    <t>Сб.131</t>
  </si>
  <si>
    <t xml:space="preserve">Булочка творожная </t>
  </si>
  <si>
    <t xml:space="preserve">Тефтели из говядины </t>
  </si>
  <si>
    <t>Сб.187</t>
  </si>
  <si>
    <t>Сырники из творога</t>
  </si>
  <si>
    <t>Повидло</t>
  </si>
  <si>
    <t>Суфле из птицы</t>
  </si>
  <si>
    <t>Сб.206</t>
  </si>
  <si>
    <t>Сб.163</t>
  </si>
  <si>
    <t>Морковь припущенная</t>
  </si>
  <si>
    <t>Сб.80</t>
  </si>
  <si>
    <t>Уфа 4№100</t>
  </si>
  <si>
    <t>Плов из курицы</t>
  </si>
  <si>
    <t xml:space="preserve">Суп картотфельный с клёцками </t>
  </si>
  <si>
    <t>Уфа 4 №37</t>
  </si>
  <si>
    <t>Котлеты  из говядины</t>
  </si>
  <si>
    <t>Плюшка "Новомоссковская"</t>
  </si>
  <si>
    <t xml:space="preserve">Свекольник со сметаной </t>
  </si>
  <si>
    <t>Рулет картофельный фаршированный отварным мясом говядины</t>
  </si>
  <si>
    <t>Котлеты из говядины</t>
  </si>
  <si>
    <t>Суп молочный с макаронными изделиями</t>
  </si>
  <si>
    <t>Сб.68</t>
  </si>
  <si>
    <t>Каша кукурузная молочная с маслом сливочным</t>
  </si>
  <si>
    <t>Суп картофельный с крупой пшеной</t>
  </si>
  <si>
    <t>СБ.62</t>
  </si>
  <si>
    <t>День четвёртый</t>
  </si>
  <si>
    <t>День шестой</t>
  </si>
  <si>
    <t>Борщ с капустой и картофелем</t>
  </si>
  <si>
    <t>Сб.52</t>
  </si>
  <si>
    <t>Морковь отварная</t>
  </si>
  <si>
    <t>Сб163</t>
  </si>
  <si>
    <t>Биточки из рыбы</t>
  </si>
  <si>
    <t>Булочка с повидлом</t>
  </si>
  <si>
    <t>День десятый</t>
  </si>
  <si>
    <t>Яйцо отварное</t>
  </si>
  <si>
    <t>Сб.130</t>
  </si>
  <si>
    <t>пюре картофельное с морковью</t>
  </si>
  <si>
    <t>lol mdb</t>
  </si>
  <si>
    <t>Каша  пшеничная молочная с маслом сливочным</t>
  </si>
  <si>
    <t>dou ekb</t>
  </si>
  <si>
    <t>Чай без сахара</t>
  </si>
  <si>
    <t>Уфа 4 № 478, вар.2</t>
  </si>
  <si>
    <t>Уфа 4 № 87</t>
  </si>
  <si>
    <t>Уфа 5 № 311</t>
  </si>
  <si>
    <t>Уфа 4 № 5</t>
  </si>
  <si>
    <t>мучные изд.</t>
  </si>
  <si>
    <t>Екатер.-минтай / Уфа 5 № 208 -горбуша</t>
  </si>
  <si>
    <t>Компот из с/ф</t>
  </si>
  <si>
    <t>Салат из свежей капусты</t>
  </si>
  <si>
    <t>Сб. 13</t>
  </si>
  <si>
    <t>Сб.86</t>
  </si>
  <si>
    <t>180/5</t>
  </si>
  <si>
    <t>Омлет натуральный</t>
  </si>
  <si>
    <t>Уфа 1 № 284</t>
  </si>
  <si>
    <t>Суп молочный с гречкой</t>
  </si>
  <si>
    <t>Кисель из с/ф</t>
  </si>
  <si>
    <t>Уха рыбацкая</t>
  </si>
  <si>
    <t>Пюре из бобовых с маслом</t>
  </si>
  <si>
    <t>Сб. 120</t>
  </si>
  <si>
    <t>№ 236</t>
  </si>
  <si>
    <t>Компот из сухофруктов</t>
  </si>
  <si>
    <t>Уфа 4 №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</si>
</sst>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70" zoomScaleNormal="70" zoomScalePageLayoutView="80" workbookViewId="0">
      <selection activeCell="K21" sqref="K21"/>
    </sheetView>
  </sheetViews>
  <sheetFormatPr defaultColWidth="9" defaultRowHeight="18.75" x14ac:dyDescent="0.25"/>
  <cols>
    <col min="1" max="1" width="21.28515625" style="27" customWidth="1"/>
    <col min="2" max="2" width="34.5703125" style="27" customWidth="1"/>
    <col min="3" max="3" width="12.7109375" style="27" customWidth="1"/>
    <col min="4" max="4" width="14.7109375" style="27" customWidth="1"/>
    <col min="5" max="5" width="16.5703125" style="27" customWidth="1"/>
    <col min="6" max="6" width="16" style="27" customWidth="1"/>
    <col min="7" max="7" width="20.7109375" style="27" customWidth="1"/>
    <col min="8" max="8" width="14.7109375" style="27" customWidth="1"/>
    <col min="9" max="9" width="16.42578125" style="27" customWidth="1"/>
    <col min="10" max="11" width="9" style="27"/>
    <col min="12" max="12" width="4.7109375" style="27" customWidth="1"/>
    <col min="13" max="16384" width="9" style="27"/>
  </cols>
  <sheetData>
    <row r="1" spans="1:11" ht="50.2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31"/>
    </row>
    <row r="2" spans="1:11" ht="37.5" customHeight="1" x14ac:dyDescent="0.25">
      <c r="A2" s="7" t="s">
        <v>27</v>
      </c>
      <c r="B2" s="27" t="s">
        <v>17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10</v>
      </c>
      <c r="H2" s="27" t="s">
        <v>9</v>
      </c>
      <c r="I2" s="27" t="s">
        <v>4</v>
      </c>
    </row>
    <row r="3" spans="1:11" ht="59.25" customHeight="1" x14ac:dyDescent="0.25">
      <c r="A3" s="108" t="s">
        <v>0</v>
      </c>
      <c r="B3" s="68" t="s">
        <v>112</v>
      </c>
      <c r="C3" s="43">
        <v>150</v>
      </c>
      <c r="D3" s="42">
        <v>4.7</v>
      </c>
      <c r="E3" s="42">
        <v>6.45</v>
      </c>
      <c r="F3" s="42">
        <v>25.35</v>
      </c>
      <c r="G3" s="42">
        <v>179.2</v>
      </c>
      <c r="H3" s="42">
        <v>0.54</v>
      </c>
      <c r="I3" s="42" t="s">
        <v>60</v>
      </c>
    </row>
    <row r="4" spans="1:11" ht="59.25" customHeight="1" x14ac:dyDescent="0.25">
      <c r="A4" s="109"/>
      <c r="B4" s="71" t="s">
        <v>115</v>
      </c>
      <c r="C4" s="73">
        <v>40</v>
      </c>
      <c r="D4" s="71">
        <v>5.0999999999999996</v>
      </c>
      <c r="E4" s="71">
        <v>4.5999999999999996</v>
      </c>
      <c r="F4" s="71">
        <v>0.3</v>
      </c>
      <c r="G4" s="71">
        <v>63</v>
      </c>
      <c r="H4" s="71"/>
      <c r="I4" s="72" t="s">
        <v>116</v>
      </c>
    </row>
    <row r="5" spans="1:11" ht="22.5" customHeight="1" x14ac:dyDescent="0.25">
      <c r="A5" s="109"/>
      <c r="B5" s="27" t="s">
        <v>90</v>
      </c>
      <c r="C5" s="44">
        <v>25</v>
      </c>
      <c r="D5" s="28">
        <v>2.0499999999999998</v>
      </c>
      <c r="E5" s="28">
        <v>0.25</v>
      </c>
      <c r="F5" s="28">
        <v>12.06</v>
      </c>
      <c r="G5" s="28">
        <v>59.75</v>
      </c>
      <c r="H5" s="28">
        <v>0</v>
      </c>
      <c r="I5" s="27" t="s">
        <v>46</v>
      </c>
    </row>
    <row r="6" spans="1:11" ht="30" customHeight="1" x14ac:dyDescent="0.25">
      <c r="A6" s="109"/>
      <c r="B6" s="45" t="s">
        <v>15</v>
      </c>
      <c r="C6" s="46">
        <v>5</v>
      </c>
      <c r="D6" s="45">
        <v>0.04</v>
      </c>
      <c r="E6" s="45">
        <v>3.63</v>
      </c>
      <c r="F6" s="45">
        <v>0.65</v>
      </c>
      <c r="G6" s="45">
        <v>33</v>
      </c>
      <c r="H6" s="45">
        <v>0</v>
      </c>
      <c r="I6" s="45" t="s">
        <v>86</v>
      </c>
    </row>
    <row r="7" spans="1:11" ht="37.5" x14ac:dyDescent="0.25">
      <c r="A7" s="109"/>
      <c r="B7" s="52" t="s">
        <v>69</v>
      </c>
      <c r="C7" s="55">
        <v>180</v>
      </c>
      <c r="D7" s="52">
        <v>0.2</v>
      </c>
      <c r="E7" s="52">
        <v>0.1</v>
      </c>
      <c r="F7" s="52">
        <v>12.33</v>
      </c>
      <c r="G7" s="52">
        <v>48.6</v>
      </c>
      <c r="H7" s="52">
        <v>0</v>
      </c>
      <c r="I7" s="52" t="s">
        <v>48</v>
      </c>
    </row>
    <row r="8" spans="1:11" x14ac:dyDescent="0.25">
      <c r="A8" s="110"/>
      <c r="B8" s="12" t="s">
        <v>25</v>
      </c>
      <c r="C8" s="12">
        <f t="shared" ref="C8:H8" si="0">SUM(C3:C7)</f>
        <v>400</v>
      </c>
      <c r="D8" s="12">
        <f t="shared" si="0"/>
        <v>12.09</v>
      </c>
      <c r="E8" s="12">
        <f t="shared" si="0"/>
        <v>15.03</v>
      </c>
      <c r="F8" s="12">
        <f t="shared" si="0"/>
        <v>50.69</v>
      </c>
      <c r="G8" s="12">
        <f t="shared" si="0"/>
        <v>383.55</v>
      </c>
      <c r="H8" s="12">
        <f t="shared" si="0"/>
        <v>0.54</v>
      </c>
      <c r="I8" s="13">
        <f>G8/1400</f>
        <v>0.27396428571428572</v>
      </c>
      <c r="K8" s="14"/>
    </row>
    <row r="9" spans="1:11" ht="25.5" customHeight="1" x14ac:dyDescent="0.25">
      <c r="A9" s="108" t="s">
        <v>1</v>
      </c>
      <c r="B9" s="27" t="s">
        <v>12</v>
      </c>
      <c r="C9" s="64">
        <v>110</v>
      </c>
      <c r="D9" s="28">
        <v>3.19</v>
      </c>
      <c r="E9" s="28">
        <v>2.75</v>
      </c>
      <c r="F9" s="28">
        <v>4.4000000000000004</v>
      </c>
      <c r="G9" s="28">
        <v>55</v>
      </c>
      <c r="H9" s="28">
        <v>1.26</v>
      </c>
      <c r="I9" s="27" t="s">
        <v>76</v>
      </c>
      <c r="K9" s="14"/>
    </row>
    <row r="10" spans="1:11" x14ac:dyDescent="0.25">
      <c r="A10" s="110"/>
      <c r="B10" s="12" t="s">
        <v>25</v>
      </c>
      <c r="C10" s="12">
        <f t="shared" ref="C10:H10" si="1">SUM(C9:C9)</f>
        <v>110</v>
      </c>
      <c r="D10" s="12">
        <f t="shared" si="1"/>
        <v>3.19</v>
      </c>
      <c r="E10" s="12">
        <f t="shared" si="1"/>
        <v>2.75</v>
      </c>
      <c r="F10" s="12">
        <f t="shared" si="1"/>
        <v>4.4000000000000004</v>
      </c>
      <c r="G10" s="12">
        <f t="shared" si="1"/>
        <v>55</v>
      </c>
      <c r="H10" s="12">
        <f t="shared" si="1"/>
        <v>1.26</v>
      </c>
      <c r="I10" s="13">
        <f>G10/1400</f>
        <v>3.9285714285714285E-2</v>
      </c>
    </row>
    <row r="11" spans="1:11" ht="57" customHeight="1" x14ac:dyDescent="0.25">
      <c r="A11" s="109"/>
      <c r="B11" s="60" t="s">
        <v>139</v>
      </c>
      <c r="C11" s="61">
        <v>150</v>
      </c>
      <c r="D11" s="60">
        <v>4</v>
      </c>
      <c r="E11" s="60">
        <v>3</v>
      </c>
      <c r="F11" s="60">
        <v>15</v>
      </c>
      <c r="G11" s="60">
        <v>107</v>
      </c>
      <c r="H11" s="60">
        <v>14.85</v>
      </c>
      <c r="I11" s="60" t="s">
        <v>47</v>
      </c>
    </row>
    <row r="12" spans="1:11" ht="54" customHeight="1" x14ac:dyDescent="0.25">
      <c r="A12" s="109"/>
      <c r="B12" s="42" t="s">
        <v>95</v>
      </c>
      <c r="C12" s="43">
        <v>60</v>
      </c>
      <c r="D12" s="42">
        <v>8.83</v>
      </c>
      <c r="E12" s="42">
        <v>9.69</v>
      </c>
      <c r="F12" s="42">
        <v>11.18</v>
      </c>
      <c r="G12" s="42">
        <v>167</v>
      </c>
      <c r="H12" s="42">
        <v>0.84</v>
      </c>
      <c r="I12" s="42" t="s">
        <v>96</v>
      </c>
    </row>
    <row r="13" spans="1:11" ht="42" customHeight="1" x14ac:dyDescent="0.25">
      <c r="A13" s="109"/>
      <c r="B13" s="42" t="s">
        <v>75</v>
      </c>
      <c r="C13" s="43">
        <v>30</v>
      </c>
      <c r="D13" s="42">
        <v>0.34</v>
      </c>
      <c r="E13" s="42">
        <v>1.26</v>
      </c>
      <c r="F13" s="42">
        <v>2.4</v>
      </c>
      <c r="G13" s="42">
        <v>22.5</v>
      </c>
      <c r="H13" s="42">
        <v>0.71</v>
      </c>
      <c r="I13" s="42" t="s">
        <v>51</v>
      </c>
    </row>
    <row r="14" spans="1:11" ht="19.5" customHeight="1" x14ac:dyDescent="0.25">
      <c r="A14" s="109"/>
      <c r="B14" s="42" t="s">
        <v>58</v>
      </c>
      <c r="C14" s="43">
        <v>110</v>
      </c>
      <c r="D14" s="42">
        <v>2.2000000000000002</v>
      </c>
      <c r="E14" s="42">
        <v>2.75</v>
      </c>
      <c r="F14" s="42">
        <v>12.1</v>
      </c>
      <c r="G14" s="42">
        <v>83.6</v>
      </c>
      <c r="H14" s="42">
        <v>17</v>
      </c>
      <c r="I14" s="42" t="s">
        <v>62</v>
      </c>
    </row>
    <row r="15" spans="1:11" ht="32.25" customHeight="1" x14ac:dyDescent="0.25">
      <c r="A15" s="109"/>
      <c r="B15" s="27" t="s">
        <v>133</v>
      </c>
      <c r="C15" s="44">
        <v>150</v>
      </c>
      <c r="D15" s="27">
        <v>0.3</v>
      </c>
      <c r="E15" s="27">
        <v>0</v>
      </c>
      <c r="F15" s="27">
        <v>9.49</v>
      </c>
      <c r="G15" s="27">
        <v>54</v>
      </c>
      <c r="H15" s="27">
        <v>0</v>
      </c>
      <c r="I15" s="62" t="s">
        <v>47</v>
      </c>
    </row>
    <row r="16" spans="1:11" x14ac:dyDescent="0.25">
      <c r="A16" s="109"/>
      <c r="B16" s="27" t="s">
        <v>13</v>
      </c>
      <c r="C16" s="67">
        <v>10</v>
      </c>
      <c r="D16" s="28">
        <v>0.8</v>
      </c>
      <c r="E16" s="28">
        <v>0.1</v>
      </c>
      <c r="F16" s="28">
        <v>4.8</v>
      </c>
      <c r="G16" s="28">
        <v>24</v>
      </c>
      <c r="H16" s="28">
        <v>0</v>
      </c>
      <c r="I16" s="27" t="s">
        <v>46</v>
      </c>
    </row>
    <row r="17" spans="1:11" ht="37.5" x14ac:dyDescent="0.25">
      <c r="A17" s="109"/>
      <c r="B17" s="27" t="s">
        <v>36</v>
      </c>
      <c r="C17" s="67">
        <v>36</v>
      </c>
      <c r="D17" s="28">
        <v>2.2999999999999998</v>
      </c>
      <c r="E17" s="28">
        <v>0.5</v>
      </c>
      <c r="F17" s="28">
        <v>12.02</v>
      </c>
      <c r="G17" s="28">
        <v>63.7</v>
      </c>
      <c r="H17" s="28">
        <v>0</v>
      </c>
      <c r="I17" s="27" t="s">
        <v>46</v>
      </c>
    </row>
    <row r="18" spans="1:11" x14ac:dyDescent="0.25">
      <c r="A18" s="110"/>
      <c r="B18" s="12" t="s">
        <v>25</v>
      </c>
      <c r="C18" s="12">
        <f t="shared" ref="C18:H18" si="2">SUM(C11:C17)</f>
        <v>546</v>
      </c>
      <c r="D18" s="12">
        <f t="shared" si="2"/>
        <v>18.770000000000003</v>
      </c>
      <c r="E18" s="12">
        <f t="shared" si="2"/>
        <v>17.3</v>
      </c>
      <c r="F18" s="12">
        <f t="shared" si="2"/>
        <v>66.989999999999995</v>
      </c>
      <c r="G18" s="12">
        <f t="shared" si="2"/>
        <v>521.80000000000007</v>
      </c>
      <c r="H18" s="12">
        <f t="shared" si="2"/>
        <v>33.4</v>
      </c>
      <c r="I18" s="13">
        <f>G18/1400</f>
        <v>0.37271428571428578</v>
      </c>
      <c r="K18" s="14"/>
    </row>
    <row r="19" spans="1:11" ht="70.5" customHeight="1" x14ac:dyDescent="0.25">
      <c r="A19" s="24" t="s">
        <v>26</v>
      </c>
      <c r="B19" s="47" t="s">
        <v>97</v>
      </c>
      <c r="C19" s="48">
        <v>120</v>
      </c>
      <c r="D19" s="47">
        <v>20.52</v>
      </c>
      <c r="E19" s="47">
        <v>11.35</v>
      </c>
      <c r="F19" s="47">
        <v>24.36</v>
      </c>
      <c r="G19" s="47">
        <v>284.39999999999998</v>
      </c>
      <c r="H19" s="47">
        <v>0</v>
      </c>
      <c r="I19" s="47" t="s">
        <v>47</v>
      </c>
    </row>
    <row r="20" spans="1:11" ht="43.5" customHeight="1" x14ac:dyDescent="0.25">
      <c r="A20" s="25"/>
      <c r="B20" s="42" t="s">
        <v>81</v>
      </c>
      <c r="C20" s="43">
        <v>100</v>
      </c>
      <c r="D20" s="42">
        <v>1.36</v>
      </c>
      <c r="E20" s="42">
        <v>4.43</v>
      </c>
      <c r="F20" s="42">
        <v>7.81</v>
      </c>
      <c r="G20" s="42">
        <v>77</v>
      </c>
      <c r="H20" s="42">
        <v>2.91</v>
      </c>
      <c r="I20" s="42" t="s">
        <v>82</v>
      </c>
    </row>
    <row r="21" spans="1:11" ht="56.25" customHeight="1" x14ac:dyDescent="0.25">
      <c r="A21" s="25"/>
      <c r="B21" s="42" t="s">
        <v>98</v>
      </c>
      <c r="C21" s="43">
        <v>15</v>
      </c>
      <c r="D21" s="42">
        <v>0</v>
      </c>
      <c r="E21" s="42">
        <v>0.03</v>
      </c>
      <c r="F21" s="42">
        <v>4.87</v>
      </c>
      <c r="G21" s="42">
        <v>29.4</v>
      </c>
      <c r="H21" s="42">
        <v>7.0000000000000007E-2</v>
      </c>
      <c r="I21" s="27" t="s">
        <v>45</v>
      </c>
    </row>
    <row r="22" spans="1:11" ht="36" customHeight="1" x14ac:dyDescent="0.25">
      <c r="A22" s="25"/>
      <c r="B22" s="42" t="s">
        <v>49</v>
      </c>
      <c r="C22" s="43">
        <v>150</v>
      </c>
      <c r="D22" s="42">
        <v>2.48</v>
      </c>
      <c r="E22" s="42">
        <v>1.8</v>
      </c>
      <c r="F22" s="42">
        <v>10.27</v>
      </c>
      <c r="G22" s="42">
        <v>66</v>
      </c>
      <c r="H22" s="42">
        <v>0.19</v>
      </c>
      <c r="I22" s="42" t="s">
        <v>35</v>
      </c>
    </row>
    <row r="23" spans="1:11" ht="36" customHeight="1" x14ac:dyDescent="0.25">
      <c r="A23" s="25"/>
      <c r="B23" s="27" t="s">
        <v>13</v>
      </c>
      <c r="C23" s="28">
        <v>15</v>
      </c>
      <c r="D23" s="28">
        <v>1.19</v>
      </c>
      <c r="E23" s="28">
        <v>0.15</v>
      </c>
      <c r="F23" s="28">
        <v>7.25</v>
      </c>
      <c r="G23" s="28">
        <v>35.85</v>
      </c>
      <c r="H23" s="28">
        <v>0</v>
      </c>
      <c r="I23" s="27" t="s">
        <v>46</v>
      </c>
    </row>
    <row r="24" spans="1:11" ht="18.75" customHeight="1" x14ac:dyDescent="0.25">
      <c r="A24" s="26"/>
      <c r="B24" s="12" t="s">
        <v>25</v>
      </c>
      <c r="C24" s="12">
        <f>SUM(C19:C23)</f>
        <v>400</v>
      </c>
      <c r="D24" s="12">
        <f t="shared" ref="D24:H24" si="3">SUM(D19:D23)</f>
        <v>25.55</v>
      </c>
      <c r="E24" s="12">
        <f t="shared" si="3"/>
        <v>17.759999999999998</v>
      </c>
      <c r="F24" s="12">
        <f t="shared" si="3"/>
        <v>54.56</v>
      </c>
      <c r="G24" s="12">
        <f t="shared" si="3"/>
        <v>492.65</v>
      </c>
      <c r="H24" s="12">
        <f t="shared" si="3"/>
        <v>3.17</v>
      </c>
      <c r="I24" s="13">
        <f>G24/1400</f>
        <v>0.35189285714285712</v>
      </c>
      <c r="K24" s="14"/>
    </row>
    <row r="25" spans="1:11" x14ac:dyDescent="0.25">
      <c r="B25" s="111" t="s">
        <v>14</v>
      </c>
      <c r="C25" s="111"/>
      <c r="D25" s="44">
        <f>D8+D10+D18+D24</f>
        <v>59.600000000000009</v>
      </c>
      <c r="E25" s="44">
        <f>E8+E10+E18+E24</f>
        <v>52.839999999999996</v>
      </c>
      <c r="F25" s="44">
        <f>F8+F10+F18+F24</f>
        <v>176.64</v>
      </c>
      <c r="G25" s="44">
        <f>G8+G10+G18+G24</f>
        <v>1453</v>
      </c>
      <c r="H25" s="44">
        <f>H8+H10+H18+H24</f>
        <v>38.369999999999997</v>
      </c>
      <c r="I25" s="44"/>
    </row>
  </sheetData>
  <mergeCells count="4">
    <mergeCell ref="A3:A8"/>
    <mergeCell ref="A9:A10"/>
    <mergeCell ref="A11:A18"/>
    <mergeCell ref="B25:C25"/>
  </mergeCells>
  <pageMargins left="0.59055118110236227" right="0.39370078740157483" top="0.39370078740157483" bottom="0.39370078740157483" header="0.31496062992125984" footer="0.31496062992125984"/>
  <pageSetup paperSize="9" scale="5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A10" zoomScaleNormal="100" workbookViewId="0">
      <selection activeCell="B16" sqref="B16:I16"/>
    </sheetView>
  </sheetViews>
  <sheetFormatPr defaultColWidth="9" defaultRowHeight="18.75" x14ac:dyDescent="0.25"/>
  <cols>
    <col min="1" max="1" width="21.140625" style="27" customWidth="1"/>
    <col min="2" max="2" width="34.5703125" style="27" customWidth="1"/>
    <col min="3" max="3" width="12.7109375" style="27" customWidth="1"/>
    <col min="4" max="4" width="14.7109375" style="27" customWidth="1"/>
    <col min="5" max="6" width="16.7109375" style="27" customWidth="1"/>
    <col min="7" max="7" width="20.85546875" style="27" customWidth="1"/>
    <col min="8" max="8" width="14.7109375" style="27" customWidth="1"/>
    <col min="9" max="9" width="16.7109375" style="27" customWidth="1"/>
    <col min="10" max="10" width="7.140625" style="27" customWidth="1"/>
    <col min="11" max="16384" width="9" style="27"/>
  </cols>
  <sheetData>
    <row r="1" spans="1:17" ht="73.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31"/>
    </row>
    <row r="2" spans="1:17" ht="41.25" customHeight="1" x14ac:dyDescent="0.25">
      <c r="A2" s="7" t="s">
        <v>28</v>
      </c>
      <c r="B2" s="27" t="s">
        <v>17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10</v>
      </c>
      <c r="H2" s="27" t="s">
        <v>9</v>
      </c>
      <c r="I2" s="27" t="s">
        <v>4</v>
      </c>
    </row>
    <row r="3" spans="1:17" ht="48.75" customHeight="1" x14ac:dyDescent="0.25">
      <c r="A3" s="108" t="s">
        <v>0</v>
      </c>
      <c r="B3" s="52" t="s">
        <v>140</v>
      </c>
      <c r="C3" s="55">
        <v>150</v>
      </c>
      <c r="D3" s="52">
        <v>5</v>
      </c>
      <c r="E3" s="52">
        <v>5</v>
      </c>
      <c r="F3" s="52">
        <v>20</v>
      </c>
      <c r="G3" s="52">
        <v>144</v>
      </c>
      <c r="H3" s="52">
        <v>0.69</v>
      </c>
      <c r="I3" s="52" t="s">
        <v>57</v>
      </c>
    </row>
    <row r="4" spans="1:17" ht="22.5" customHeight="1" x14ac:dyDescent="0.25">
      <c r="A4" s="109"/>
      <c r="B4" s="27" t="s">
        <v>90</v>
      </c>
      <c r="C4" s="57">
        <v>25</v>
      </c>
      <c r="D4" s="28">
        <v>2.0499999999999998</v>
      </c>
      <c r="E4" s="28">
        <v>0.25</v>
      </c>
      <c r="F4" s="28">
        <v>12.06</v>
      </c>
      <c r="G4" s="28">
        <v>59.75</v>
      </c>
      <c r="H4" s="28">
        <v>0</v>
      </c>
      <c r="I4" s="62" t="s">
        <v>46</v>
      </c>
      <c r="L4" s="57"/>
      <c r="M4" s="28"/>
      <c r="N4" s="28"/>
      <c r="O4" s="28"/>
      <c r="P4" s="28"/>
      <c r="Q4" s="28"/>
    </row>
    <row r="5" spans="1:17" ht="21.75" customHeight="1" x14ac:dyDescent="0.25">
      <c r="A5" s="109"/>
      <c r="B5" s="58" t="s">
        <v>15</v>
      </c>
      <c r="C5" s="59">
        <v>5</v>
      </c>
      <c r="D5" s="58">
        <v>0.04</v>
      </c>
      <c r="E5" s="58">
        <v>3.63</v>
      </c>
      <c r="F5" s="58">
        <v>0.65</v>
      </c>
      <c r="G5" s="58">
        <v>33</v>
      </c>
      <c r="H5" s="58">
        <v>0</v>
      </c>
      <c r="I5" s="58" t="s">
        <v>86</v>
      </c>
    </row>
    <row r="6" spans="1:17" ht="21.75" customHeight="1" x14ac:dyDescent="0.25">
      <c r="A6" s="109"/>
      <c r="B6" s="53" t="s">
        <v>16</v>
      </c>
      <c r="C6" s="56">
        <v>9</v>
      </c>
      <c r="D6" s="53">
        <v>2.09</v>
      </c>
      <c r="E6" s="53">
        <v>2.66</v>
      </c>
      <c r="F6" s="53">
        <v>0</v>
      </c>
      <c r="G6" s="53">
        <v>32.4</v>
      </c>
      <c r="H6" s="53">
        <v>0.06</v>
      </c>
      <c r="I6" s="53" t="s">
        <v>87</v>
      </c>
    </row>
    <row r="7" spans="1:17" ht="36.75" customHeight="1" x14ac:dyDescent="0.25">
      <c r="A7" s="109"/>
      <c r="B7" s="52" t="s">
        <v>69</v>
      </c>
      <c r="C7" s="55">
        <v>180</v>
      </c>
      <c r="D7" s="52">
        <v>0.2</v>
      </c>
      <c r="E7" s="52">
        <v>0.1</v>
      </c>
      <c r="F7" s="52">
        <v>12.33</v>
      </c>
      <c r="G7" s="52">
        <v>48.6</v>
      </c>
      <c r="H7" s="52">
        <v>0</v>
      </c>
      <c r="I7" s="52" t="s">
        <v>48</v>
      </c>
    </row>
    <row r="8" spans="1:17" x14ac:dyDescent="0.25">
      <c r="A8" s="110"/>
      <c r="B8" s="9" t="s">
        <v>25</v>
      </c>
      <c r="C8" s="10">
        <f t="shared" ref="C8:H8" si="0">SUM(C3:C7)</f>
        <v>369</v>
      </c>
      <c r="D8" s="10">
        <f t="shared" si="0"/>
        <v>9.379999999999999</v>
      </c>
      <c r="E8" s="10">
        <f t="shared" si="0"/>
        <v>11.639999999999999</v>
      </c>
      <c r="F8" s="10">
        <f t="shared" si="0"/>
        <v>45.04</v>
      </c>
      <c r="G8" s="10">
        <f t="shared" si="0"/>
        <v>317.75</v>
      </c>
      <c r="H8" s="10">
        <f t="shared" si="0"/>
        <v>0.75</v>
      </c>
      <c r="I8" s="11">
        <f>G8/1400</f>
        <v>0.2269642857142857</v>
      </c>
    </row>
    <row r="9" spans="1:17" ht="25.5" customHeight="1" x14ac:dyDescent="0.25">
      <c r="A9" s="108" t="s">
        <v>1</v>
      </c>
      <c r="B9" s="27" t="s">
        <v>70</v>
      </c>
      <c r="C9" s="64">
        <v>110</v>
      </c>
      <c r="D9" s="28">
        <v>3.19</v>
      </c>
      <c r="E9" s="28">
        <v>2.75</v>
      </c>
      <c r="F9" s="28">
        <v>5.46</v>
      </c>
      <c r="G9" s="28">
        <v>55</v>
      </c>
      <c r="H9" s="28">
        <v>0.4</v>
      </c>
      <c r="I9" s="27" t="s">
        <v>76</v>
      </c>
    </row>
    <row r="10" spans="1:17" ht="21.75" customHeight="1" x14ac:dyDescent="0.25">
      <c r="A10" s="110"/>
      <c r="B10" s="9" t="s">
        <v>25</v>
      </c>
      <c r="C10" s="10">
        <f t="shared" ref="C10:H10" si="1">SUM(C9:C9)</f>
        <v>110</v>
      </c>
      <c r="D10" s="10">
        <f t="shared" si="1"/>
        <v>3.19</v>
      </c>
      <c r="E10" s="10">
        <f t="shared" si="1"/>
        <v>2.75</v>
      </c>
      <c r="F10" s="10">
        <f t="shared" si="1"/>
        <v>5.46</v>
      </c>
      <c r="G10" s="10">
        <f t="shared" si="1"/>
        <v>55</v>
      </c>
      <c r="H10" s="10">
        <f t="shared" si="1"/>
        <v>0.4</v>
      </c>
      <c r="I10" s="11">
        <f>G10/1400</f>
        <v>3.9285714285714285E-2</v>
      </c>
    </row>
    <row r="11" spans="1:17" s="52" customFormat="1" ht="42" customHeight="1" x14ac:dyDescent="0.25">
      <c r="A11" s="109"/>
      <c r="B11" s="28" t="s">
        <v>61</v>
      </c>
      <c r="C11" s="29">
        <v>30</v>
      </c>
      <c r="D11" s="28">
        <v>0.45</v>
      </c>
      <c r="E11" s="28">
        <v>1.53</v>
      </c>
      <c r="F11" s="28">
        <v>4.12</v>
      </c>
      <c r="G11" s="28">
        <v>32.1</v>
      </c>
      <c r="H11" s="28">
        <v>0.34</v>
      </c>
      <c r="I11" s="28" t="s">
        <v>122</v>
      </c>
    </row>
    <row r="12" spans="1:17" s="77" customFormat="1" ht="42" customHeight="1" x14ac:dyDescent="0.25">
      <c r="A12" s="109"/>
      <c r="B12" s="28" t="s">
        <v>84</v>
      </c>
      <c r="C12" s="29">
        <v>150</v>
      </c>
      <c r="D12" s="28">
        <v>2.2000000000000002</v>
      </c>
      <c r="E12" s="28">
        <v>2.1</v>
      </c>
      <c r="F12" s="28">
        <v>15.08</v>
      </c>
      <c r="G12" s="28">
        <v>89.25</v>
      </c>
      <c r="H12" s="28">
        <v>2.64</v>
      </c>
      <c r="I12" s="28" t="s">
        <v>35</v>
      </c>
    </row>
    <row r="13" spans="1:17" x14ac:dyDescent="0.25">
      <c r="A13" s="109"/>
      <c r="B13" s="60" t="s">
        <v>91</v>
      </c>
      <c r="C13" s="61">
        <v>6</v>
      </c>
      <c r="D13" s="60">
        <v>0.18</v>
      </c>
      <c r="E13" s="60">
        <v>1.2</v>
      </c>
      <c r="F13" s="60">
        <v>0.2</v>
      </c>
      <c r="G13" s="60">
        <v>12.6</v>
      </c>
      <c r="H13" s="60">
        <v>0.02</v>
      </c>
      <c r="I13" s="60" t="s">
        <v>46</v>
      </c>
    </row>
    <row r="14" spans="1:17" s="58" customFormat="1" ht="56.25" customHeight="1" x14ac:dyDescent="0.25">
      <c r="A14" s="109"/>
      <c r="B14" s="52" t="s">
        <v>101</v>
      </c>
      <c r="C14" s="55">
        <v>60</v>
      </c>
      <c r="D14" s="52">
        <v>6.43</v>
      </c>
      <c r="E14" s="52">
        <v>9.6</v>
      </c>
      <c r="F14" s="52">
        <v>2.93</v>
      </c>
      <c r="G14" s="52">
        <v>214.5</v>
      </c>
      <c r="H14" s="52">
        <v>0.08</v>
      </c>
      <c r="I14" s="52" t="s">
        <v>100</v>
      </c>
    </row>
    <row r="15" spans="1:17" ht="51.75" customHeight="1" x14ac:dyDescent="0.25">
      <c r="A15" s="109"/>
      <c r="B15" s="52" t="s">
        <v>39</v>
      </c>
      <c r="C15" s="55">
        <v>110</v>
      </c>
      <c r="D15" s="52">
        <v>1.65</v>
      </c>
      <c r="E15" s="52">
        <v>3.67</v>
      </c>
      <c r="F15" s="52">
        <v>9.5299999999999994</v>
      </c>
      <c r="G15" s="52">
        <v>78.099999999999994</v>
      </c>
      <c r="H15" s="52">
        <v>8.39</v>
      </c>
      <c r="I15" s="52" t="s">
        <v>40</v>
      </c>
    </row>
    <row r="16" spans="1:17" ht="39" customHeight="1" x14ac:dyDescent="0.25">
      <c r="A16" s="109"/>
      <c r="B16" s="52" t="s">
        <v>148</v>
      </c>
      <c r="C16" s="55">
        <v>150</v>
      </c>
      <c r="D16" s="52">
        <v>0.4</v>
      </c>
      <c r="E16" s="52">
        <v>0</v>
      </c>
      <c r="F16" s="52">
        <v>46.23</v>
      </c>
      <c r="G16" s="52">
        <v>186.25</v>
      </c>
      <c r="H16" s="52">
        <v>0</v>
      </c>
      <c r="I16" s="52" t="s">
        <v>141</v>
      </c>
    </row>
    <row r="17" spans="1:9" x14ac:dyDescent="0.25">
      <c r="A17" s="109"/>
      <c r="B17" s="27" t="s">
        <v>13</v>
      </c>
      <c r="C17" s="57">
        <v>10</v>
      </c>
      <c r="D17" s="28">
        <v>0.8</v>
      </c>
      <c r="E17" s="28">
        <v>0.1</v>
      </c>
      <c r="F17" s="28">
        <v>4.8</v>
      </c>
      <c r="G17" s="28">
        <v>23.9</v>
      </c>
      <c r="H17" s="28">
        <v>0</v>
      </c>
      <c r="I17" s="62" t="s">
        <v>46</v>
      </c>
    </row>
    <row r="18" spans="1:9" ht="37.5" x14ac:dyDescent="0.25">
      <c r="A18" s="109"/>
      <c r="B18" s="27" t="s">
        <v>36</v>
      </c>
      <c r="C18" s="57">
        <v>20</v>
      </c>
      <c r="D18" s="28">
        <v>1.46</v>
      </c>
      <c r="E18" s="28">
        <v>0.26</v>
      </c>
      <c r="F18" s="28">
        <v>6.98</v>
      </c>
      <c r="G18" s="28">
        <v>39</v>
      </c>
      <c r="H18" s="28">
        <v>0</v>
      </c>
      <c r="I18" s="62" t="s">
        <v>46</v>
      </c>
    </row>
    <row r="19" spans="1:9" x14ac:dyDescent="0.25">
      <c r="A19" s="110"/>
      <c r="B19" s="9" t="s">
        <v>25</v>
      </c>
      <c r="C19" s="10">
        <f t="shared" ref="C19:H19" si="2">SUM(C11:C18)</f>
        <v>536</v>
      </c>
      <c r="D19" s="10">
        <f t="shared" si="2"/>
        <v>13.57</v>
      </c>
      <c r="E19" s="10">
        <f t="shared" si="2"/>
        <v>18.460000000000004</v>
      </c>
      <c r="F19" s="10">
        <f t="shared" si="2"/>
        <v>89.87</v>
      </c>
      <c r="G19" s="10">
        <f t="shared" si="2"/>
        <v>675.69999999999993</v>
      </c>
      <c r="H19" s="10">
        <f t="shared" si="2"/>
        <v>11.47</v>
      </c>
      <c r="I19" s="11">
        <f>G19/1400</f>
        <v>0.4826428571428571</v>
      </c>
    </row>
    <row r="20" spans="1:9" ht="51.75" customHeight="1" x14ac:dyDescent="0.25">
      <c r="A20" s="49" t="s">
        <v>26</v>
      </c>
      <c r="B20" s="52" t="s">
        <v>119</v>
      </c>
      <c r="C20" s="55">
        <v>60</v>
      </c>
      <c r="D20" s="52">
        <v>5.85</v>
      </c>
      <c r="E20" s="52">
        <v>3.26</v>
      </c>
      <c r="F20" s="52">
        <v>21.22</v>
      </c>
      <c r="G20" s="52">
        <v>85.5</v>
      </c>
      <c r="H20" s="52">
        <v>0.31</v>
      </c>
      <c r="I20" s="52" t="s">
        <v>99</v>
      </c>
    </row>
    <row r="21" spans="1:9" ht="52.5" customHeight="1" x14ac:dyDescent="0.25">
      <c r="A21" s="50"/>
      <c r="B21" s="52" t="s">
        <v>117</v>
      </c>
      <c r="C21" s="55">
        <v>125</v>
      </c>
      <c r="D21" s="52">
        <v>2.37</v>
      </c>
      <c r="E21" s="52">
        <v>3.83</v>
      </c>
      <c r="F21" s="52">
        <v>15</v>
      </c>
      <c r="G21" s="52">
        <v>103.75</v>
      </c>
      <c r="H21" s="52">
        <v>10.5</v>
      </c>
      <c r="I21" s="71" t="s">
        <v>118</v>
      </c>
    </row>
    <row r="22" spans="1:9" ht="52.5" customHeight="1" x14ac:dyDescent="0.25">
      <c r="A22" s="50"/>
      <c r="B22" s="52" t="s">
        <v>75</v>
      </c>
      <c r="C22" s="55">
        <v>30</v>
      </c>
      <c r="D22" s="52">
        <v>0.34</v>
      </c>
      <c r="E22" s="52">
        <v>1.26</v>
      </c>
      <c r="F22" s="52">
        <v>2.4</v>
      </c>
      <c r="G22" s="52">
        <v>22.5</v>
      </c>
      <c r="H22" s="52">
        <v>0.71</v>
      </c>
      <c r="I22" s="52" t="s">
        <v>51</v>
      </c>
    </row>
    <row r="23" spans="1:9" ht="43.5" customHeight="1" x14ac:dyDescent="0.25">
      <c r="A23" s="50"/>
      <c r="B23" s="52" t="s">
        <v>71</v>
      </c>
      <c r="C23" s="55">
        <v>160</v>
      </c>
      <c r="D23" s="52">
        <v>2.4</v>
      </c>
      <c r="E23" s="52">
        <v>1.1200000000000001</v>
      </c>
      <c r="F23" s="52">
        <v>11.84</v>
      </c>
      <c r="G23" s="52">
        <v>64</v>
      </c>
      <c r="H23" s="52">
        <v>0.39</v>
      </c>
      <c r="I23" s="52" t="s">
        <v>44</v>
      </c>
    </row>
    <row r="24" spans="1:9" ht="21.75" customHeight="1" x14ac:dyDescent="0.25">
      <c r="A24" s="50"/>
      <c r="B24" s="27" t="s">
        <v>90</v>
      </c>
      <c r="C24" s="57">
        <v>25</v>
      </c>
      <c r="D24" s="28">
        <v>2.0499999999999998</v>
      </c>
      <c r="E24" s="28">
        <v>0.25</v>
      </c>
      <c r="F24" s="28">
        <v>12.06</v>
      </c>
      <c r="G24" s="28">
        <v>59.75</v>
      </c>
      <c r="H24" s="28">
        <v>0</v>
      </c>
      <c r="I24" s="62" t="s">
        <v>46</v>
      </c>
    </row>
    <row r="25" spans="1:9" ht="21.75" customHeight="1" x14ac:dyDescent="0.25">
      <c r="A25" s="69"/>
      <c r="B25" s="27" t="s">
        <v>79</v>
      </c>
      <c r="C25" s="70">
        <v>85</v>
      </c>
      <c r="D25" s="28">
        <v>0.34</v>
      </c>
      <c r="E25" s="28">
        <v>0.34</v>
      </c>
      <c r="F25" s="28">
        <v>8.33</v>
      </c>
      <c r="G25" s="28">
        <v>37.4</v>
      </c>
      <c r="H25" s="28">
        <v>9</v>
      </c>
      <c r="I25" s="27" t="s">
        <v>67</v>
      </c>
    </row>
    <row r="26" spans="1:9" x14ac:dyDescent="0.25">
      <c r="A26" s="51"/>
      <c r="B26" s="9" t="s">
        <v>25</v>
      </c>
      <c r="C26" s="10">
        <f>SUM(C20:C25)</f>
        <v>485</v>
      </c>
      <c r="D26" s="10">
        <f t="shared" ref="D26:H26" si="3">SUM(D20:D25)</f>
        <v>13.349999999999998</v>
      </c>
      <c r="E26" s="10">
        <f t="shared" si="3"/>
        <v>10.059999999999999</v>
      </c>
      <c r="F26" s="10">
        <f t="shared" si="3"/>
        <v>70.849999999999994</v>
      </c>
      <c r="G26" s="10">
        <f t="shared" si="3"/>
        <v>372.9</v>
      </c>
      <c r="H26" s="10">
        <f t="shared" si="3"/>
        <v>20.91</v>
      </c>
      <c r="I26" s="11">
        <f>G26/1800</f>
        <v>0.20716666666666667</v>
      </c>
    </row>
    <row r="27" spans="1:9" ht="20.25" customHeight="1" x14ac:dyDescent="0.25">
      <c r="B27" s="112" t="s">
        <v>14</v>
      </c>
      <c r="C27" s="112"/>
      <c r="D27" s="57">
        <f>D8+D10+D19+D26</f>
        <v>39.489999999999995</v>
      </c>
      <c r="E27" s="57">
        <f>E8+E10+E19+E26</f>
        <v>42.91</v>
      </c>
      <c r="F27" s="57">
        <f>F8+F10+F19+F26</f>
        <v>211.22</v>
      </c>
      <c r="G27" s="57">
        <f>G8+G10+G19+G26</f>
        <v>1421.35</v>
      </c>
      <c r="H27" s="57">
        <f>H8+H10+H19+H26</f>
        <v>33.53</v>
      </c>
      <c r="I27" s="30"/>
    </row>
  </sheetData>
  <mergeCells count="4">
    <mergeCell ref="A9:A10"/>
    <mergeCell ref="A11:A19"/>
    <mergeCell ref="B27:C27"/>
    <mergeCell ref="A3:A8"/>
  </mergeCells>
  <pageMargins left="0.59055118110236227" right="0.39370078740157483" top="0.39370078740157483" bottom="0.39370078740157483" header="0" footer="0"/>
  <pageSetup paperSize="9" scale="5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69" zoomScaleNormal="69" workbookViewId="0">
      <selection activeCell="B13" sqref="B13"/>
    </sheetView>
  </sheetViews>
  <sheetFormatPr defaultColWidth="9" defaultRowHeight="18.75" x14ac:dyDescent="0.25"/>
  <cols>
    <col min="1" max="1" width="22.42578125" style="27" customWidth="1"/>
    <col min="2" max="2" width="34.7109375" style="27" customWidth="1"/>
    <col min="3" max="3" width="13" style="27" customWidth="1"/>
    <col min="4" max="4" width="14.5703125" style="27" customWidth="1"/>
    <col min="5" max="6" width="16.7109375" style="27" customWidth="1"/>
    <col min="7" max="7" width="20.7109375" style="27" customWidth="1"/>
    <col min="8" max="8" width="14.7109375" style="27" customWidth="1"/>
    <col min="9" max="9" width="16.85546875" style="27" customWidth="1"/>
    <col min="10" max="16384" width="9" style="27"/>
  </cols>
  <sheetData>
    <row r="1" spans="1:10" ht="50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31"/>
    </row>
    <row r="2" spans="1:10" ht="42" customHeight="1" x14ac:dyDescent="0.25">
      <c r="A2" s="7" t="s">
        <v>136</v>
      </c>
      <c r="B2" s="27" t="s">
        <v>17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10</v>
      </c>
      <c r="H2" s="27" t="s">
        <v>9</v>
      </c>
      <c r="I2" s="27" t="s">
        <v>4</v>
      </c>
    </row>
    <row r="3" spans="1:10" ht="51.75" customHeight="1" x14ac:dyDescent="0.25">
      <c r="A3" s="113" t="s">
        <v>0</v>
      </c>
      <c r="B3" s="60" t="s">
        <v>59</v>
      </c>
      <c r="C3" s="55" t="s">
        <v>134</v>
      </c>
      <c r="D3" s="52">
        <v>6.75</v>
      </c>
      <c r="E3" s="52">
        <v>9</v>
      </c>
      <c r="F3" s="52">
        <v>27.6</v>
      </c>
      <c r="G3" s="52">
        <v>213</v>
      </c>
      <c r="H3" s="52">
        <v>0.25</v>
      </c>
      <c r="I3" s="52" t="s">
        <v>60</v>
      </c>
    </row>
    <row r="4" spans="1:10" ht="25.5" customHeight="1" x14ac:dyDescent="0.25">
      <c r="A4" s="108"/>
      <c r="B4" s="27" t="s">
        <v>90</v>
      </c>
      <c r="C4" s="57">
        <v>25</v>
      </c>
      <c r="D4" s="28">
        <v>2.0499999999999998</v>
      </c>
      <c r="E4" s="28">
        <v>0.25</v>
      </c>
      <c r="F4" s="28">
        <v>12.06</v>
      </c>
      <c r="G4" s="28">
        <v>59.75</v>
      </c>
      <c r="H4" s="28">
        <v>0</v>
      </c>
      <c r="I4" s="62" t="s">
        <v>46</v>
      </c>
    </row>
    <row r="5" spans="1:10" ht="24" customHeight="1" x14ac:dyDescent="0.25">
      <c r="A5" s="108"/>
      <c r="B5" s="52" t="s">
        <v>98</v>
      </c>
      <c r="C5" s="55">
        <v>20</v>
      </c>
      <c r="D5" s="52">
        <v>0</v>
      </c>
      <c r="E5" s="52">
        <v>0.08</v>
      </c>
      <c r="F5" s="52">
        <v>13</v>
      </c>
      <c r="G5" s="52">
        <v>39.200000000000003</v>
      </c>
      <c r="H5" s="52">
        <v>0.22</v>
      </c>
      <c r="I5" s="27" t="s">
        <v>45</v>
      </c>
    </row>
    <row r="6" spans="1:10" ht="25.5" customHeight="1" x14ac:dyDescent="0.25">
      <c r="A6" s="108"/>
      <c r="B6" s="52" t="s">
        <v>66</v>
      </c>
      <c r="C6" s="55">
        <v>150</v>
      </c>
      <c r="D6" s="52">
        <v>0.3</v>
      </c>
      <c r="E6" s="52">
        <v>0.08</v>
      </c>
      <c r="F6" s="52">
        <v>0.06</v>
      </c>
      <c r="G6" s="52">
        <v>2.1</v>
      </c>
      <c r="H6" s="52">
        <v>0.15</v>
      </c>
      <c r="I6" s="52" t="s">
        <v>74</v>
      </c>
    </row>
    <row r="7" spans="1:10" x14ac:dyDescent="0.25">
      <c r="A7" s="111"/>
      <c r="B7" s="15" t="s">
        <v>25</v>
      </c>
      <c r="C7" s="12">
        <f>SUM(C3:C6)</f>
        <v>195</v>
      </c>
      <c r="D7" s="12">
        <f>SUM(D3:D6)</f>
        <v>9.1000000000000014</v>
      </c>
      <c r="E7" s="12">
        <f>SUM(E3:E6)</f>
        <v>9.41</v>
      </c>
      <c r="F7" s="12">
        <f>SUM(F3:F6)</f>
        <v>52.720000000000006</v>
      </c>
      <c r="G7" s="12">
        <f>SUM(G3:G6)</f>
        <v>314.05</v>
      </c>
      <c r="H7" s="12"/>
      <c r="I7" s="13">
        <f>G7/1400</f>
        <v>0.22432142857142859</v>
      </c>
    </row>
    <row r="8" spans="1:10" ht="21" customHeight="1" x14ac:dyDescent="0.25">
      <c r="A8" s="113" t="s">
        <v>1</v>
      </c>
      <c r="B8" s="27" t="s">
        <v>12</v>
      </c>
      <c r="C8" s="57">
        <v>110</v>
      </c>
      <c r="D8" s="28">
        <v>3.19</v>
      </c>
      <c r="E8" s="28">
        <v>2.75</v>
      </c>
      <c r="F8" s="28">
        <v>5.46</v>
      </c>
      <c r="G8" s="28">
        <v>66.45</v>
      </c>
      <c r="H8" s="28">
        <v>0.4</v>
      </c>
      <c r="I8" s="27" t="s">
        <v>76</v>
      </c>
    </row>
    <row r="9" spans="1:10" x14ac:dyDescent="0.25">
      <c r="A9" s="111"/>
      <c r="B9" s="15" t="s">
        <v>25</v>
      </c>
      <c r="C9" s="12">
        <f t="shared" ref="C9:H9" si="0">SUM(C8:C8)</f>
        <v>110</v>
      </c>
      <c r="D9" s="12">
        <f t="shared" si="0"/>
        <v>3.19</v>
      </c>
      <c r="E9" s="12">
        <f t="shared" si="0"/>
        <v>2.75</v>
      </c>
      <c r="F9" s="12">
        <f t="shared" si="0"/>
        <v>5.46</v>
      </c>
      <c r="G9" s="12">
        <f t="shared" si="0"/>
        <v>66.45</v>
      </c>
      <c r="H9" s="12">
        <f t="shared" si="0"/>
        <v>0.4</v>
      </c>
      <c r="I9" s="13">
        <f>G9/1400</f>
        <v>4.7464285714285716E-2</v>
      </c>
    </row>
    <row r="10" spans="1:10" ht="70.5" customHeight="1" x14ac:dyDescent="0.25">
      <c r="A10" s="109"/>
      <c r="B10" s="28" t="s">
        <v>105</v>
      </c>
      <c r="C10" s="29">
        <v>150</v>
      </c>
      <c r="D10" s="28">
        <v>1.5</v>
      </c>
      <c r="E10" s="28">
        <v>1.8</v>
      </c>
      <c r="F10" s="28">
        <v>10.199999999999999</v>
      </c>
      <c r="G10" s="28">
        <v>61.95</v>
      </c>
      <c r="H10" s="28">
        <v>4.95</v>
      </c>
      <c r="I10" s="28" t="s">
        <v>88</v>
      </c>
    </row>
    <row r="11" spans="1:10" x14ac:dyDescent="0.25">
      <c r="A11" s="109"/>
      <c r="B11" s="60" t="s">
        <v>91</v>
      </c>
      <c r="C11" s="61">
        <v>6</v>
      </c>
      <c r="D11" s="60">
        <v>0.18</v>
      </c>
      <c r="E11" s="60">
        <v>1.2</v>
      </c>
      <c r="F11" s="60">
        <v>0.2</v>
      </c>
      <c r="G11" s="60">
        <v>12.6</v>
      </c>
      <c r="H11" s="60">
        <v>0.02</v>
      </c>
      <c r="I11" s="60" t="s">
        <v>46</v>
      </c>
    </row>
    <row r="12" spans="1:10" ht="44.25" customHeight="1" x14ac:dyDescent="0.25">
      <c r="A12" s="109"/>
      <c r="B12" s="82" t="s">
        <v>142</v>
      </c>
      <c r="C12" s="83">
        <v>150</v>
      </c>
      <c r="D12" s="82">
        <v>16</v>
      </c>
      <c r="E12" s="82">
        <v>15</v>
      </c>
      <c r="F12" s="82">
        <v>17</v>
      </c>
      <c r="G12" s="82">
        <v>268</v>
      </c>
      <c r="H12" s="82">
        <v>6.13</v>
      </c>
      <c r="I12" s="82" t="s">
        <v>143</v>
      </c>
    </row>
    <row r="13" spans="1:10" ht="54" customHeight="1" x14ac:dyDescent="0.25">
      <c r="A13" s="109"/>
      <c r="B13" s="27" t="s">
        <v>135</v>
      </c>
      <c r="C13" s="57">
        <v>150</v>
      </c>
      <c r="D13" s="27">
        <v>0.3</v>
      </c>
      <c r="E13" s="27">
        <v>0</v>
      </c>
      <c r="F13" s="27">
        <v>9.49</v>
      </c>
      <c r="G13" s="27">
        <v>54</v>
      </c>
      <c r="H13" s="27">
        <v>1.2</v>
      </c>
      <c r="I13" s="27" t="s">
        <v>47</v>
      </c>
    </row>
    <row r="14" spans="1:10" ht="27.75" customHeight="1" x14ac:dyDescent="0.25">
      <c r="A14" s="109"/>
      <c r="B14" s="27" t="s">
        <v>13</v>
      </c>
      <c r="C14" s="57">
        <v>10</v>
      </c>
      <c r="D14" s="28">
        <v>0.8</v>
      </c>
      <c r="E14" s="28">
        <v>0.1</v>
      </c>
      <c r="F14" s="28">
        <v>4.8</v>
      </c>
      <c r="G14" s="28">
        <v>24</v>
      </c>
      <c r="H14" s="28">
        <v>0</v>
      </c>
      <c r="I14" s="62" t="s">
        <v>46</v>
      </c>
    </row>
    <row r="15" spans="1:10" ht="28.5" customHeight="1" x14ac:dyDescent="0.25">
      <c r="A15" s="109"/>
      <c r="B15" s="27" t="s">
        <v>36</v>
      </c>
      <c r="C15" s="57">
        <v>36</v>
      </c>
      <c r="D15" s="28">
        <v>2.2999999999999998</v>
      </c>
      <c r="E15" s="28">
        <v>0.5</v>
      </c>
      <c r="F15" s="28">
        <v>12.02</v>
      </c>
      <c r="G15" s="28">
        <v>63.7</v>
      </c>
      <c r="H15" s="28">
        <v>0</v>
      </c>
      <c r="I15" s="62" t="s">
        <v>46</v>
      </c>
    </row>
    <row r="16" spans="1:10" ht="28.5" customHeight="1" x14ac:dyDescent="0.25">
      <c r="A16" s="109"/>
      <c r="B16" s="27" t="s">
        <v>79</v>
      </c>
      <c r="C16" s="70">
        <v>85</v>
      </c>
      <c r="D16" s="28">
        <v>0.34</v>
      </c>
      <c r="E16" s="28">
        <v>0.34</v>
      </c>
      <c r="F16" s="28">
        <v>8.33</v>
      </c>
      <c r="G16" s="28">
        <v>37.4</v>
      </c>
      <c r="H16" s="28">
        <v>9</v>
      </c>
      <c r="I16" s="27" t="s">
        <v>67</v>
      </c>
    </row>
    <row r="17" spans="1:9" x14ac:dyDescent="0.25">
      <c r="A17" s="110"/>
      <c r="B17" s="15" t="s">
        <v>25</v>
      </c>
      <c r="C17" s="12">
        <f t="shared" ref="C17:H17" si="1">SUM(C10:C16)</f>
        <v>587</v>
      </c>
      <c r="D17" s="12">
        <f t="shared" si="1"/>
        <v>21.42</v>
      </c>
      <c r="E17" s="12">
        <f t="shared" si="1"/>
        <v>18.940000000000001</v>
      </c>
      <c r="F17" s="12">
        <f t="shared" si="1"/>
        <v>62.039999999999992</v>
      </c>
      <c r="G17" s="12">
        <f t="shared" si="1"/>
        <v>521.65</v>
      </c>
      <c r="H17" s="12">
        <f t="shared" si="1"/>
        <v>21.299999999999997</v>
      </c>
      <c r="I17" s="13">
        <f>G17/1400</f>
        <v>0.37260714285714286</v>
      </c>
    </row>
    <row r="18" spans="1:9" ht="48" customHeight="1" x14ac:dyDescent="0.25">
      <c r="A18" s="109" t="s">
        <v>26</v>
      </c>
      <c r="B18" s="52" t="s">
        <v>104</v>
      </c>
      <c r="C18" s="61">
        <v>85</v>
      </c>
      <c r="D18" s="60">
        <v>5.44</v>
      </c>
      <c r="E18" s="60">
        <v>3.06</v>
      </c>
      <c r="F18" s="60">
        <v>46.32</v>
      </c>
      <c r="G18" s="60">
        <v>232.9</v>
      </c>
      <c r="H18" s="60">
        <v>0.64</v>
      </c>
      <c r="I18" s="60" t="s">
        <v>123</v>
      </c>
    </row>
    <row r="19" spans="1:9" ht="42" customHeight="1" x14ac:dyDescent="0.25">
      <c r="A19" s="108"/>
      <c r="B19" s="60" t="s">
        <v>103</v>
      </c>
      <c r="C19" s="61">
        <v>120</v>
      </c>
      <c r="D19" s="60">
        <v>1.67</v>
      </c>
      <c r="E19" s="60">
        <v>6.44</v>
      </c>
      <c r="F19" s="60">
        <v>6.16</v>
      </c>
      <c r="G19" s="60">
        <v>98.16</v>
      </c>
      <c r="H19" s="60">
        <v>3.92</v>
      </c>
      <c r="I19" s="60" t="s">
        <v>102</v>
      </c>
    </row>
    <row r="20" spans="1:9" ht="54.75" customHeight="1" x14ac:dyDescent="0.25">
      <c r="A20" s="108"/>
      <c r="B20" s="52" t="s">
        <v>73</v>
      </c>
      <c r="C20" s="55">
        <v>180</v>
      </c>
      <c r="D20" s="52">
        <v>0.36</v>
      </c>
      <c r="E20" s="52">
        <v>4.07</v>
      </c>
      <c r="F20" s="52">
        <v>7.56</v>
      </c>
      <c r="G20" s="52">
        <v>85</v>
      </c>
      <c r="H20" s="52">
        <v>1.7</v>
      </c>
      <c r="I20" s="52" t="s">
        <v>53</v>
      </c>
    </row>
    <row r="21" spans="1:9" x14ac:dyDescent="0.25">
      <c r="A21" s="108"/>
      <c r="B21" s="28" t="s">
        <v>13</v>
      </c>
      <c r="C21" s="29">
        <v>15</v>
      </c>
      <c r="D21" s="28">
        <v>1.19</v>
      </c>
      <c r="E21" s="28">
        <v>0.15</v>
      </c>
      <c r="F21" s="28">
        <v>7.25</v>
      </c>
      <c r="G21" s="28">
        <v>35.85</v>
      </c>
      <c r="H21" s="28">
        <v>0</v>
      </c>
      <c r="I21" s="27" t="s">
        <v>46</v>
      </c>
    </row>
    <row r="22" spans="1:9" ht="21.75" customHeight="1" x14ac:dyDescent="0.25">
      <c r="A22" s="111"/>
      <c r="B22" s="15" t="s">
        <v>25</v>
      </c>
      <c r="C22" s="12">
        <f t="shared" ref="C22:H22" si="2">SUM(C18:C21)</f>
        <v>400</v>
      </c>
      <c r="D22" s="12">
        <f t="shared" si="2"/>
        <v>8.66</v>
      </c>
      <c r="E22" s="12">
        <f t="shared" si="2"/>
        <v>13.72</v>
      </c>
      <c r="F22" s="12">
        <f t="shared" si="2"/>
        <v>67.290000000000006</v>
      </c>
      <c r="G22" s="12">
        <f t="shared" si="2"/>
        <v>451.91</v>
      </c>
      <c r="H22" s="12">
        <f t="shared" si="2"/>
        <v>6.26</v>
      </c>
      <c r="I22" s="13">
        <f>G22/1400</f>
        <v>0.32279285714285716</v>
      </c>
    </row>
    <row r="23" spans="1:9" x14ac:dyDescent="0.25">
      <c r="B23" s="112" t="s">
        <v>14</v>
      </c>
      <c r="C23" s="112"/>
      <c r="D23" s="57">
        <f>D7+D9+D17+D22</f>
        <v>42.370000000000005</v>
      </c>
      <c r="E23" s="57">
        <f>E7+E9+E17+E22</f>
        <v>44.82</v>
      </c>
      <c r="F23" s="57">
        <f>F7+F9+F17+F22</f>
        <v>187.51</v>
      </c>
      <c r="G23" s="57">
        <f>G7+G9+G17+G22</f>
        <v>1354.06</v>
      </c>
      <c r="H23" s="57">
        <f>H7+H9+H17+H22</f>
        <v>27.959999999999994</v>
      </c>
    </row>
  </sheetData>
  <mergeCells count="5">
    <mergeCell ref="A3:A7"/>
    <mergeCell ref="A8:A9"/>
    <mergeCell ref="A10:A17"/>
    <mergeCell ref="A18:A22"/>
    <mergeCell ref="B23:C23"/>
  </mergeCells>
  <pageMargins left="0.59055118110236227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7" zoomScale="70" zoomScaleNormal="70" workbookViewId="0">
      <selection activeCell="C19" sqref="C19:I19"/>
    </sheetView>
  </sheetViews>
  <sheetFormatPr defaultColWidth="9" defaultRowHeight="18.75" x14ac:dyDescent="0.25"/>
  <cols>
    <col min="1" max="1" width="21.7109375" style="8" customWidth="1"/>
    <col min="2" max="2" width="34.7109375" style="8" customWidth="1"/>
    <col min="3" max="3" width="12.5703125" style="8" customWidth="1"/>
    <col min="4" max="4" width="14.5703125" style="8" customWidth="1"/>
    <col min="5" max="5" width="16.5703125" style="8" customWidth="1"/>
    <col min="6" max="6" width="16.42578125" style="8" customWidth="1"/>
    <col min="7" max="7" width="20.85546875" style="8" customWidth="1"/>
    <col min="8" max="8" width="14.42578125" style="8" customWidth="1"/>
    <col min="9" max="9" width="16.7109375" style="8" customWidth="1"/>
    <col min="10" max="11" width="9" style="8"/>
    <col min="12" max="12" width="7.140625" style="8" customWidth="1"/>
    <col min="13" max="16384" width="9" style="8"/>
  </cols>
  <sheetData>
    <row r="1" spans="1:11" s="48" customFormat="1" ht="49.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6"/>
    </row>
    <row r="2" spans="1:11" ht="39.75" customHeight="1" x14ac:dyDescent="0.25">
      <c r="A2" s="7" t="s">
        <v>28</v>
      </c>
      <c r="B2" s="48" t="s">
        <v>18</v>
      </c>
      <c r="C2" s="48" t="s">
        <v>5</v>
      </c>
      <c r="D2" s="48" t="s">
        <v>6</v>
      </c>
      <c r="E2" s="48" t="s">
        <v>7</v>
      </c>
      <c r="F2" s="48" t="s">
        <v>8</v>
      </c>
      <c r="G2" s="48" t="s">
        <v>10</v>
      </c>
      <c r="H2" s="48" t="s">
        <v>9</v>
      </c>
      <c r="I2" s="48" t="s">
        <v>4</v>
      </c>
    </row>
    <row r="3" spans="1:11" ht="36.75" customHeight="1" x14ac:dyDescent="0.25">
      <c r="A3" s="114" t="s">
        <v>0</v>
      </c>
      <c r="B3" s="74" t="s">
        <v>19</v>
      </c>
      <c r="C3" s="33">
        <v>120</v>
      </c>
      <c r="D3" s="32">
        <v>3.6</v>
      </c>
      <c r="E3" s="32">
        <v>3.72</v>
      </c>
      <c r="F3" s="32">
        <v>15.72</v>
      </c>
      <c r="G3" s="32">
        <v>112.8</v>
      </c>
      <c r="H3" s="32"/>
      <c r="I3" s="48" t="s">
        <v>63</v>
      </c>
    </row>
    <row r="4" spans="1:11" s="48" customFormat="1" ht="36.75" customHeight="1" x14ac:dyDescent="0.25">
      <c r="A4" s="113"/>
      <c r="B4" s="93" t="s">
        <v>149</v>
      </c>
      <c r="C4" s="94">
        <v>80</v>
      </c>
      <c r="D4" s="48">
        <v>8</v>
      </c>
      <c r="E4" s="48">
        <v>10</v>
      </c>
      <c r="F4" s="48">
        <v>1</v>
      </c>
      <c r="G4" s="48">
        <v>131</v>
      </c>
      <c r="H4" s="48">
        <v>0</v>
      </c>
      <c r="I4" s="49" t="s">
        <v>150</v>
      </c>
    </row>
    <row r="5" spans="1:11" ht="33.75" customHeight="1" x14ac:dyDescent="0.25">
      <c r="A5" s="113"/>
      <c r="B5" s="48" t="s">
        <v>13</v>
      </c>
      <c r="C5" s="9">
        <v>30</v>
      </c>
      <c r="D5" s="10">
        <v>2.37</v>
      </c>
      <c r="E5" s="10">
        <v>0.3</v>
      </c>
      <c r="F5" s="10">
        <v>14.49</v>
      </c>
      <c r="G5" s="10">
        <v>71.7</v>
      </c>
      <c r="H5" s="10">
        <v>0</v>
      </c>
      <c r="I5" s="48" t="s">
        <v>46</v>
      </c>
    </row>
    <row r="6" spans="1:11" ht="31.5" customHeight="1" x14ac:dyDescent="0.25">
      <c r="A6" s="113"/>
      <c r="B6" s="11" t="s">
        <v>15</v>
      </c>
      <c r="C6" s="12">
        <v>5</v>
      </c>
      <c r="D6" s="11">
        <v>0.04</v>
      </c>
      <c r="E6" s="11">
        <v>3.63</v>
      </c>
      <c r="F6" s="11">
        <v>0.65</v>
      </c>
      <c r="G6" s="11">
        <v>33</v>
      </c>
      <c r="H6" s="11">
        <v>0</v>
      </c>
      <c r="I6" s="11" t="s">
        <v>16</v>
      </c>
    </row>
    <row r="7" spans="1:11" ht="27" customHeight="1" x14ac:dyDescent="0.25">
      <c r="A7" s="113"/>
      <c r="B7" s="42" t="s">
        <v>70</v>
      </c>
      <c r="C7" s="46">
        <v>180</v>
      </c>
      <c r="D7" s="42">
        <v>0.2</v>
      </c>
      <c r="E7" s="42">
        <v>0.1</v>
      </c>
      <c r="F7" s="42">
        <v>12.33</v>
      </c>
      <c r="G7" s="42">
        <v>48.6</v>
      </c>
      <c r="H7" s="42">
        <v>0</v>
      </c>
      <c r="I7" s="42" t="s">
        <v>49</v>
      </c>
    </row>
    <row r="8" spans="1:11" x14ac:dyDescent="0.25">
      <c r="A8" s="115"/>
      <c r="B8" s="19" t="s">
        <v>24</v>
      </c>
      <c r="C8" s="16">
        <f t="shared" ref="C8:H8" si="0">SUM(C3:C7)</f>
        <v>415</v>
      </c>
      <c r="D8" s="16">
        <f t="shared" si="0"/>
        <v>14.209999999999997</v>
      </c>
      <c r="E8" s="16">
        <f t="shared" si="0"/>
        <v>17.750000000000004</v>
      </c>
      <c r="F8" s="16">
        <f t="shared" si="0"/>
        <v>44.19</v>
      </c>
      <c r="G8" s="16">
        <f t="shared" si="0"/>
        <v>397.1</v>
      </c>
      <c r="H8" s="16">
        <f t="shared" si="0"/>
        <v>0</v>
      </c>
      <c r="I8" s="17">
        <f>G8/1800</f>
        <v>0.22061111111111112</v>
      </c>
      <c r="K8" s="18"/>
    </row>
    <row r="9" spans="1:11" ht="19.5" customHeight="1" x14ac:dyDescent="0.25">
      <c r="A9" s="114" t="s">
        <v>1</v>
      </c>
      <c r="B9" s="48" t="s">
        <v>71</v>
      </c>
      <c r="C9" s="76">
        <v>130</v>
      </c>
      <c r="D9" s="49">
        <v>3.77</v>
      </c>
      <c r="E9" s="49">
        <v>3.25</v>
      </c>
      <c r="F9" s="49">
        <v>5.2</v>
      </c>
      <c r="G9" s="49">
        <v>65</v>
      </c>
      <c r="H9" s="49">
        <v>1.26</v>
      </c>
      <c r="I9" s="48" t="s">
        <v>77</v>
      </c>
      <c r="K9" s="18"/>
    </row>
    <row r="10" spans="1:11" x14ac:dyDescent="0.25">
      <c r="A10" s="115"/>
      <c r="B10" s="19" t="s">
        <v>24</v>
      </c>
      <c r="C10" s="16">
        <f t="shared" ref="C10:H10" si="1">SUM(C9:C9)</f>
        <v>130</v>
      </c>
      <c r="D10" s="16">
        <f t="shared" si="1"/>
        <v>3.77</v>
      </c>
      <c r="E10" s="16">
        <f t="shared" si="1"/>
        <v>3.25</v>
      </c>
      <c r="F10" s="16">
        <f t="shared" si="1"/>
        <v>5.2</v>
      </c>
      <c r="G10" s="16">
        <f t="shared" si="1"/>
        <v>65</v>
      </c>
      <c r="H10" s="16">
        <f t="shared" si="1"/>
        <v>1.26</v>
      </c>
      <c r="I10" s="17">
        <f>G10/1800</f>
        <v>3.6111111111111108E-2</v>
      </c>
    </row>
    <row r="11" spans="1:11" ht="48" customHeight="1" x14ac:dyDescent="0.25">
      <c r="A11" s="113"/>
      <c r="B11" s="49" t="s">
        <v>81</v>
      </c>
      <c r="C11" s="50">
        <v>200</v>
      </c>
      <c r="D11" s="49">
        <v>4.5999999999999996</v>
      </c>
      <c r="E11" s="49">
        <v>3.2</v>
      </c>
      <c r="F11" s="49">
        <v>9.8000000000000007</v>
      </c>
      <c r="G11" s="49">
        <v>86</v>
      </c>
      <c r="H11" s="49">
        <v>9.6</v>
      </c>
      <c r="I11" s="49" t="s">
        <v>82</v>
      </c>
    </row>
    <row r="12" spans="1:11" ht="60.75" customHeight="1" x14ac:dyDescent="0.25">
      <c r="A12" s="113"/>
      <c r="B12" s="74" t="s">
        <v>116</v>
      </c>
      <c r="C12" s="75">
        <v>70</v>
      </c>
      <c r="D12" s="74">
        <v>7.21</v>
      </c>
      <c r="E12" s="74">
        <v>8.02</v>
      </c>
      <c r="F12" s="74">
        <v>7.15</v>
      </c>
      <c r="G12" s="74">
        <v>139.12</v>
      </c>
      <c r="H12" s="74">
        <v>0.8</v>
      </c>
      <c r="I12" s="74" t="s">
        <v>38</v>
      </c>
    </row>
    <row r="13" spans="1:11" ht="57.75" customHeight="1" x14ac:dyDescent="0.25">
      <c r="A13" s="113"/>
      <c r="B13" s="78" t="s">
        <v>89</v>
      </c>
      <c r="C13" s="79">
        <v>150</v>
      </c>
      <c r="D13" s="78">
        <v>3.1</v>
      </c>
      <c r="E13" s="78">
        <v>4.8600000000000003</v>
      </c>
      <c r="F13" s="78">
        <v>14.14</v>
      </c>
      <c r="G13" s="78">
        <v>112.5</v>
      </c>
      <c r="H13" s="78">
        <v>25.74</v>
      </c>
      <c r="I13" s="78" t="s">
        <v>51</v>
      </c>
    </row>
    <row r="14" spans="1:11" ht="37.5" x14ac:dyDescent="0.25">
      <c r="A14" s="113"/>
      <c r="B14" s="74" t="s">
        <v>36</v>
      </c>
      <c r="C14" s="75">
        <v>180</v>
      </c>
      <c r="D14" s="74">
        <v>0.36</v>
      </c>
      <c r="E14" s="74">
        <v>0</v>
      </c>
      <c r="F14" s="74">
        <v>11.4</v>
      </c>
      <c r="G14" s="74">
        <v>64.8</v>
      </c>
      <c r="H14" s="74">
        <v>11.48</v>
      </c>
      <c r="I14" s="74" t="s">
        <v>48</v>
      </c>
    </row>
    <row r="15" spans="1:11" x14ac:dyDescent="0.25">
      <c r="A15" s="113"/>
      <c r="B15" s="48" t="s">
        <v>13</v>
      </c>
      <c r="C15" s="76">
        <v>15</v>
      </c>
      <c r="D15" s="49">
        <v>1.19</v>
      </c>
      <c r="E15" s="49">
        <v>0.15</v>
      </c>
      <c r="F15" s="49">
        <v>7.25</v>
      </c>
      <c r="G15" s="49">
        <v>35.85</v>
      </c>
      <c r="H15" s="49">
        <v>0</v>
      </c>
      <c r="I15" s="48" t="s">
        <v>46</v>
      </c>
    </row>
    <row r="16" spans="1:11" s="48" customFormat="1" ht="45" customHeight="1" x14ac:dyDescent="0.25">
      <c r="A16" s="113"/>
      <c r="B16" s="48" t="s">
        <v>35</v>
      </c>
      <c r="C16" s="76">
        <v>45</v>
      </c>
      <c r="D16" s="49">
        <v>3.3</v>
      </c>
      <c r="E16" s="49">
        <v>0.6</v>
      </c>
      <c r="F16" s="49">
        <v>15.7</v>
      </c>
      <c r="G16" s="49">
        <v>88.5</v>
      </c>
      <c r="H16" s="49">
        <v>0</v>
      </c>
      <c r="I16" s="48" t="s">
        <v>46</v>
      </c>
    </row>
    <row r="17" spans="1:11" x14ac:dyDescent="0.25">
      <c r="A17" s="115"/>
      <c r="B17" s="19" t="s">
        <v>24</v>
      </c>
      <c r="C17" s="16">
        <f t="shared" ref="C17:H17" si="2">SUM(C11:C16)</f>
        <v>660</v>
      </c>
      <c r="D17" s="16">
        <f t="shared" si="2"/>
        <v>19.759999999999998</v>
      </c>
      <c r="E17" s="16">
        <f t="shared" si="2"/>
        <v>16.829999999999998</v>
      </c>
      <c r="F17" s="16">
        <f t="shared" si="2"/>
        <v>65.44</v>
      </c>
      <c r="G17" s="16">
        <f t="shared" si="2"/>
        <v>526.77</v>
      </c>
      <c r="H17" s="16">
        <f t="shared" si="2"/>
        <v>47.620000000000005</v>
      </c>
      <c r="I17" s="17">
        <f>G17/1800</f>
        <v>0.29264999999999997</v>
      </c>
      <c r="K17" s="18"/>
    </row>
    <row r="18" spans="1:11" ht="69" customHeight="1" x14ac:dyDescent="0.25">
      <c r="A18" s="114" t="s">
        <v>25</v>
      </c>
      <c r="B18" s="87" t="s">
        <v>129</v>
      </c>
      <c r="C18" s="89">
        <v>100</v>
      </c>
      <c r="D18" s="87">
        <v>6.8</v>
      </c>
      <c r="E18" s="87">
        <v>5.2</v>
      </c>
      <c r="F18" s="87">
        <v>48.9</v>
      </c>
      <c r="G18" s="87">
        <v>270</v>
      </c>
      <c r="H18" s="87">
        <v>0</v>
      </c>
      <c r="I18" s="95" t="s">
        <v>134</v>
      </c>
    </row>
    <row r="19" spans="1:11" ht="49.5" customHeight="1" x14ac:dyDescent="0.25">
      <c r="A19" s="113"/>
      <c r="B19" s="78" t="s">
        <v>151</v>
      </c>
      <c r="C19" s="103">
        <v>155</v>
      </c>
      <c r="D19" s="102">
        <v>3.57</v>
      </c>
      <c r="E19" s="102">
        <v>7.15</v>
      </c>
      <c r="F19" s="102">
        <v>20.260000000000002</v>
      </c>
      <c r="G19" s="102">
        <v>165.73</v>
      </c>
      <c r="H19" s="102">
        <v>9.1199999999999992</v>
      </c>
      <c r="I19" s="102" t="s">
        <v>147</v>
      </c>
    </row>
    <row r="20" spans="1:11" ht="38.25" customHeight="1" x14ac:dyDescent="0.25">
      <c r="A20" s="113"/>
      <c r="B20" s="87" t="s">
        <v>50</v>
      </c>
      <c r="C20" s="89">
        <v>180</v>
      </c>
      <c r="D20" s="87">
        <v>2.97</v>
      </c>
      <c r="E20" s="87">
        <v>2.25</v>
      </c>
      <c r="F20" s="87">
        <v>12.33</v>
      </c>
      <c r="G20" s="87">
        <v>79.2</v>
      </c>
      <c r="H20" s="87">
        <v>0.23</v>
      </c>
      <c r="I20" s="87" t="s">
        <v>34</v>
      </c>
    </row>
    <row r="21" spans="1:11" ht="29.25" customHeight="1" x14ac:dyDescent="0.25">
      <c r="A21" s="113"/>
      <c r="B21" s="49" t="s">
        <v>13</v>
      </c>
      <c r="C21" s="50">
        <v>15</v>
      </c>
      <c r="D21" s="49">
        <v>1.19</v>
      </c>
      <c r="E21" s="49">
        <v>0.15</v>
      </c>
      <c r="F21" s="49">
        <v>7.25</v>
      </c>
      <c r="G21" s="49">
        <v>35.85</v>
      </c>
      <c r="H21" s="49">
        <v>0</v>
      </c>
      <c r="I21" s="48" t="s">
        <v>46</v>
      </c>
    </row>
    <row r="22" spans="1:11" s="23" customFormat="1" ht="36.75" customHeight="1" x14ac:dyDescent="0.25">
      <c r="A22" s="113"/>
      <c r="B22" s="48" t="s">
        <v>83</v>
      </c>
      <c r="C22" s="91">
        <v>90</v>
      </c>
      <c r="D22" s="49">
        <v>0.36</v>
      </c>
      <c r="E22" s="49">
        <v>0.36</v>
      </c>
      <c r="F22" s="49">
        <v>8.82</v>
      </c>
      <c r="G22" s="49">
        <v>39.6</v>
      </c>
      <c r="H22" s="49">
        <v>9</v>
      </c>
      <c r="I22" s="48" t="s">
        <v>68</v>
      </c>
    </row>
    <row r="23" spans="1:11" ht="17.25" customHeight="1" x14ac:dyDescent="0.25">
      <c r="A23" s="115"/>
      <c r="B23" s="19" t="s">
        <v>24</v>
      </c>
      <c r="C23" s="16">
        <f>SUM(C18:C22)</f>
        <v>540</v>
      </c>
      <c r="D23" s="16">
        <f t="shared" ref="D23:H23" si="3">SUM(D18:D22)</f>
        <v>14.889999999999999</v>
      </c>
      <c r="E23" s="16">
        <f t="shared" si="3"/>
        <v>15.110000000000001</v>
      </c>
      <c r="F23" s="16">
        <f t="shared" si="3"/>
        <v>97.56</v>
      </c>
      <c r="G23" s="16">
        <f t="shared" si="3"/>
        <v>590.38000000000011</v>
      </c>
      <c r="H23" s="16">
        <f t="shared" si="3"/>
        <v>18.350000000000001</v>
      </c>
      <c r="I23" s="17">
        <f>G23/1800</f>
        <v>0.32798888888888894</v>
      </c>
      <c r="K23" s="18"/>
    </row>
    <row r="24" spans="1:11" x14ac:dyDescent="0.25">
      <c r="B24" s="116" t="s">
        <v>14</v>
      </c>
      <c r="C24" s="116"/>
      <c r="D24" s="9">
        <f>D8+D10+D17+D23</f>
        <v>52.629999999999995</v>
      </c>
      <c r="E24" s="9">
        <f>E8+E10+E17+E23</f>
        <v>52.94</v>
      </c>
      <c r="F24" s="9">
        <f>F8+F10+F17+F23</f>
        <v>212.39</v>
      </c>
      <c r="G24" s="9">
        <f>G8+G10+G17+G23</f>
        <v>1579.25</v>
      </c>
      <c r="H24" s="9">
        <f>H8+H10+H17+H23</f>
        <v>67.23</v>
      </c>
    </row>
    <row r="26" spans="1:11" x14ac:dyDescent="0.25">
      <c r="B26" s="78"/>
      <c r="C26" s="79"/>
      <c r="D26" s="78"/>
      <c r="E26" s="78"/>
      <c r="F26" s="78"/>
      <c r="G26" s="78"/>
      <c r="H26" s="78"/>
      <c r="I26" s="78"/>
    </row>
    <row r="27" spans="1:11" x14ac:dyDescent="0.25">
      <c r="B27" s="48"/>
      <c r="C27" s="91"/>
      <c r="D27" s="48"/>
      <c r="E27" s="48"/>
      <c r="F27" s="48"/>
      <c r="G27" s="48"/>
      <c r="H27" s="48"/>
      <c r="I27" s="48"/>
    </row>
    <row r="28" spans="1:11" x14ac:dyDescent="0.25">
      <c r="B28" s="87"/>
      <c r="C28" s="89"/>
      <c r="D28" s="87"/>
      <c r="E28" s="87"/>
      <c r="F28" s="87"/>
      <c r="G28" s="87"/>
      <c r="H28" s="87"/>
      <c r="I28" s="87"/>
    </row>
    <row r="29" spans="1:11" x14ac:dyDescent="0.25">
      <c r="B29" s="48"/>
      <c r="C29" s="91"/>
      <c r="D29" s="49"/>
      <c r="E29" s="49"/>
      <c r="F29" s="49"/>
      <c r="G29" s="49"/>
      <c r="H29" s="49"/>
      <c r="I29" s="48"/>
    </row>
    <row r="30" spans="1:11" x14ac:dyDescent="0.25">
      <c r="B30" s="48"/>
      <c r="C30" s="91"/>
      <c r="D30" s="49"/>
      <c r="E30" s="49"/>
      <c r="F30" s="49"/>
      <c r="G30" s="49"/>
      <c r="H30" s="49"/>
      <c r="I30" s="48"/>
    </row>
  </sheetData>
  <mergeCells count="5">
    <mergeCell ref="A3:A8"/>
    <mergeCell ref="A9:A10"/>
    <mergeCell ref="A18:A23"/>
    <mergeCell ref="A11:A17"/>
    <mergeCell ref="B24:C24"/>
  </mergeCells>
  <pageMargins left="0.59055118110236227" right="0.39370078740157483" top="0.39370078740157483" bottom="0.39370078740157483" header="0" footer="0"/>
  <pageSetup paperSize="9" scale="5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80" zoomScaleNormal="80" workbookViewId="0">
      <selection activeCell="K13" sqref="K13:K14"/>
    </sheetView>
  </sheetViews>
  <sheetFormatPr defaultColWidth="9" defaultRowHeight="18.75" x14ac:dyDescent="0.25"/>
  <cols>
    <col min="1" max="1" width="21.140625" style="8" customWidth="1"/>
    <col min="2" max="2" width="34.7109375" style="39" customWidth="1"/>
    <col min="3" max="3" width="12.5703125" style="39" customWidth="1"/>
    <col min="4" max="4" width="14.7109375" style="39" customWidth="1"/>
    <col min="5" max="5" width="16.5703125" style="39" customWidth="1"/>
    <col min="6" max="6" width="16.28515625" style="39" customWidth="1"/>
    <col min="7" max="7" width="20.5703125" style="39" customWidth="1"/>
    <col min="8" max="8" width="14.5703125" style="39" customWidth="1"/>
    <col min="9" max="9" width="17.140625" style="39" customWidth="1"/>
    <col min="10" max="11" width="9" style="8"/>
    <col min="12" max="12" width="4.42578125" style="8" customWidth="1"/>
    <col min="13" max="16384" width="9" style="8"/>
  </cols>
  <sheetData>
    <row r="1" spans="1:11" s="48" customFormat="1" ht="51" customHeight="1" x14ac:dyDescent="0.25">
      <c r="A1" s="85"/>
      <c r="B1" s="57"/>
      <c r="C1" s="57"/>
      <c r="D1" s="57"/>
      <c r="E1" s="57"/>
      <c r="F1" s="57"/>
      <c r="G1" s="57"/>
      <c r="H1" s="57"/>
      <c r="I1" s="57"/>
      <c r="J1" s="56"/>
    </row>
    <row r="2" spans="1:11" ht="39.75" customHeight="1" x14ac:dyDescent="0.25">
      <c r="A2" s="86" t="s">
        <v>123</v>
      </c>
      <c r="B2" s="48" t="s">
        <v>18</v>
      </c>
      <c r="C2" s="48" t="s">
        <v>5</v>
      </c>
      <c r="D2" s="48" t="s">
        <v>6</v>
      </c>
      <c r="E2" s="48" t="s">
        <v>7</v>
      </c>
      <c r="F2" s="48" t="s">
        <v>8</v>
      </c>
      <c r="G2" s="48" t="s">
        <v>10</v>
      </c>
      <c r="H2" s="48" t="s">
        <v>9</v>
      </c>
      <c r="I2" s="48" t="s">
        <v>4</v>
      </c>
    </row>
    <row r="3" spans="1:11" ht="48.75" customHeight="1" x14ac:dyDescent="0.25">
      <c r="A3" s="114" t="s">
        <v>0</v>
      </c>
      <c r="B3" s="81" t="s">
        <v>117</v>
      </c>
      <c r="C3" s="82">
        <v>200</v>
      </c>
      <c r="D3" s="81">
        <v>6.03</v>
      </c>
      <c r="E3" s="81">
        <v>5.22</v>
      </c>
      <c r="F3" s="81">
        <v>18.84</v>
      </c>
      <c r="G3" s="81">
        <v>145.19999999999999</v>
      </c>
      <c r="H3" s="81">
        <v>0.92</v>
      </c>
      <c r="I3" s="81" t="s">
        <v>118</v>
      </c>
    </row>
    <row r="4" spans="1:11" s="48" customFormat="1" ht="25.5" customHeight="1" x14ac:dyDescent="0.25">
      <c r="A4" s="113"/>
      <c r="B4" s="48" t="s">
        <v>13</v>
      </c>
      <c r="C4" s="83">
        <v>30</v>
      </c>
      <c r="D4" s="49">
        <v>2.37</v>
      </c>
      <c r="E4" s="49">
        <v>0.3</v>
      </c>
      <c r="F4" s="49">
        <v>14.49</v>
      </c>
      <c r="G4" s="49">
        <v>71.7</v>
      </c>
      <c r="H4" s="49">
        <v>0</v>
      </c>
      <c r="I4" s="48" t="s">
        <v>46</v>
      </c>
    </row>
    <row r="5" spans="1:11" s="48" customFormat="1" ht="19.5" customHeight="1" x14ac:dyDescent="0.25">
      <c r="A5" s="113"/>
      <c r="B5" s="77" t="s">
        <v>15</v>
      </c>
      <c r="C5" s="84">
        <v>5</v>
      </c>
      <c r="D5" s="77">
        <v>0.04</v>
      </c>
      <c r="E5" s="77">
        <v>3.63</v>
      </c>
      <c r="F5" s="77">
        <v>0.65</v>
      </c>
      <c r="G5" s="77">
        <v>33</v>
      </c>
      <c r="H5" s="77">
        <v>0</v>
      </c>
      <c r="I5" s="77" t="s">
        <v>16</v>
      </c>
    </row>
    <row r="6" spans="1:11" s="48" customFormat="1" ht="21.75" customHeight="1" x14ac:dyDescent="0.25">
      <c r="A6" s="113"/>
      <c r="B6" s="88" t="s">
        <v>17</v>
      </c>
      <c r="C6" s="90">
        <v>13</v>
      </c>
      <c r="D6" s="88">
        <v>3.02</v>
      </c>
      <c r="E6" s="88">
        <v>3.85</v>
      </c>
      <c r="F6" s="88">
        <v>0</v>
      </c>
      <c r="G6" s="88">
        <v>46.8</v>
      </c>
      <c r="H6" s="88">
        <v>0.09</v>
      </c>
      <c r="I6" s="88" t="s">
        <v>94</v>
      </c>
    </row>
    <row r="7" spans="1:11" s="48" customFormat="1" ht="25.5" customHeight="1" x14ac:dyDescent="0.25">
      <c r="A7" s="113"/>
      <c r="B7" s="81" t="s">
        <v>67</v>
      </c>
      <c r="C7" s="82">
        <v>180</v>
      </c>
      <c r="D7" s="81">
        <v>0.36</v>
      </c>
      <c r="E7" s="81">
        <v>0.09</v>
      </c>
      <c r="F7" s="81">
        <v>7.0000000000000007E-2</v>
      </c>
      <c r="G7" s="81">
        <v>2.5</v>
      </c>
      <c r="H7" s="81">
        <v>0.18</v>
      </c>
      <c r="I7" s="81" t="s">
        <v>75</v>
      </c>
    </row>
    <row r="8" spans="1:11" x14ac:dyDescent="0.25">
      <c r="A8" s="22"/>
      <c r="B8" s="16" t="s">
        <v>24</v>
      </c>
      <c r="C8" s="16">
        <f t="shared" ref="C8:H8" si="0">SUM(C3:C7)</f>
        <v>428</v>
      </c>
      <c r="D8" s="16">
        <f t="shared" si="0"/>
        <v>11.819999999999999</v>
      </c>
      <c r="E8" s="16">
        <f t="shared" si="0"/>
        <v>13.089999999999998</v>
      </c>
      <c r="F8" s="16">
        <f t="shared" si="0"/>
        <v>34.049999999999997</v>
      </c>
      <c r="G8" s="16">
        <f t="shared" si="0"/>
        <v>299.2</v>
      </c>
      <c r="H8" s="16">
        <f t="shared" si="0"/>
        <v>1.19</v>
      </c>
      <c r="I8" s="17">
        <f>G8/1800</f>
        <v>0.16622222222222222</v>
      </c>
      <c r="K8" s="18"/>
    </row>
    <row r="9" spans="1:11" ht="20.25" customHeight="1" x14ac:dyDescent="0.25">
      <c r="A9" s="114" t="s">
        <v>1</v>
      </c>
      <c r="B9" s="48" t="s">
        <v>12</v>
      </c>
      <c r="C9" s="83">
        <v>130</v>
      </c>
      <c r="D9" s="49">
        <v>3.77</v>
      </c>
      <c r="E9" s="49">
        <v>3.25</v>
      </c>
      <c r="F9" s="49">
        <v>5.46</v>
      </c>
      <c r="G9" s="49">
        <v>66</v>
      </c>
      <c r="H9" s="49">
        <v>0.39</v>
      </c>
      <c r="I9" s="48" t="s">
        <v>77</v>
      </c>
      <c r="K9" s="18"/>
    </row>
    <row r="10" spans="1:11" x14ac:dyDescent="0.25">
      <c r="A10" s="115"/>
      <c r="B10" s="16" t="s">
        <v>24</v>
      </c>
      <c r="C10" s="16">
        <f t="shared" ref="C10:G10" si="1">SUM(C9:C9)</f>
        <v>130</v>
      </c>
      <c r="D10" s="16">
        <f t="shared" si="1"/>
        <v>3.77</v>
      </c>
      <c r="E10" s="16">
        <f t="shared" si="1"/>
        <v>3.25</v>
      </c>
      <c r="F10" s="16">
        <f t="shared" si="1"/>
        <v>5.46</v>
      </c>
      <c r="G10" s="16">
        <f t="shared" si="1"/>
        <v>66</v>
      </c>
      <c r="H10" s="16">
        <f>SUM(H9:H9)</f>
        <v>0.39</v>
      </c>
      <c r="I10" s="17">
        <f>G10/1800</f>
        <v>3.6666666666666667E-2</v>
      </c>
    </row>
    <row r="11" spans="1:11" ht="36" customHeight="1" x14ac:dyDescent="0.25">
      <c r="A11" s="113"/>
      <c r="B11" s="78" t="s">
        <v>114</v>
      </c>
      <c r="C11" s="38">
        <v>200</v>
      </c>
      <c r="D11" s="37">
        <v>1.7</v>
      </c>
      <c r="E11" s="37">
        <v>4.4000000000000004</v>
      </c>
      <c r="F11" s="37">
        <v>11.7</v>
      </c>
      <c r="G11" s="37">
        <v>93</v>
      </c>
      <c r="H11" s="37">
        <v>7.52</v>
      </c>
      <c r="I11" s="34" t="s">
        <v>48</v>
      </c>
    </row>
    <row r="12" spans="1:11" ht="94.5" customHeight="1" x14ac:dyDescent="0.25">
      <c r="A12" s="113"/>
      <c r="B12" s="74" t="s">
        <v>115</v>
      </c>
      <c r="C12" s="35">
        <v>180</v>
      </c>
      <c r="D12" s="34">
        <v>13.86</v>
      </c>
      <c r="E12" s="34">
        <v>12.6</v>
      </c>
      <c r="F12" s="34">
        <v>25.2</v>
      </c>
      <c r="G12" s="34">
        <v>273.60000000000002</v>
      </c>
      <c r="H12" s="34">
        <v>12.96</v>
      </c>
      <c r="I12" s="34" t="s">
        <v>138</v>
      </c>
    </row>
    <row r="13" spans="1:11" ht="30" customHeight="1" x14ac:dyDescent="0.25">
      <c r="A13" s="113"/>
      <c r="B13" s="48" t="s">
        <v>144</v>
      </c>
      <c r="C13" s="76">
        <v>180</v>
      </c>
      <c r="D13" s="48">
        <v>0.36</v>
      </c>
      <c r="E13" s="48">
        <v>0</v>
      </c>
      <c r="F13" s="48">
        <v>11.4</v>
      </c>
      <c r="G13" s="48">
        <v>64.8</v>
      </c>
      <c r="H13" s="48">
        <v>4</v>
      </c>
      <c r="I13" s="48" t="s">
        <v>11</v>
      </c>
    </row>
    <row r="14" spans="1:11" x14ac:dyDescent="0.25">
      <c r="A14" s="113"/>
      <c r="B14" s="39" t="s">
        <v>13</v>
      </c>
      <c r="C14" s="40">
        <v>15</v>
      </c>
      <c r="D14" s="36">
        <v>1.19</v>
      </c>
      <c r="E14" s="36">
        <v>0.15</v>
      </c>
      <c r="F14" s="36">
        <v>7.25</v>
      </c>
      <c r="G14" s="36">
        <v>35.85</v>
      </c>
      <c r="H14" s="36">
        <v>0</v>
      </c>
      <c r="I14" s="48" t="s">
        <v>46</v>
      </c>
    </row>
    <row r="15" spans="1:11" x14ac:dyDescent="0.25">
      <c r="A15" s="113"/>
      <c r="B15" s="39" t="s">
        <v>35</v>
      </c>
      <c r="C15" s="40">
        <v>45</v>
      </c>
      <c r="D15" s="36">
        <v>3.3</v>
      </c>
      <c r="E15" s="36">
        <v>0.6</v>
      </c>
      <c r="F15" s="36">
        <v>15.7</v>
      </c>
      <c r="G15" s="36">
        <v>88.5</v>
      </c>
      <c r="H15" s="36">
        <v>0</v>
      </c>
      <c r="I15" s="48" t="s">
        <v>46</v>
      </c>
    </row>
    <row r="16" spans="1:11" x14ac:dyDescent="0.25">
      <c r="A16" s="115"/>
      <c r="B16" s="16" t="s">
        <v>24</v>
      </c>
      <c r="C16" s="16">
        <f t="shared" ref="C16:H16" si="2">SUM(C11:C15)</f>
        <v>620</v>
      </c>
      <c r="D16" s="16">
        <f t="shared" si="2"/>
        <v>20.41</v>
      </c>
      <c r="E16" s="16">
        <f t="shared" si="2"/>
        <v>17.75</v>
      </c>
      <c r="F16" s="16">
        <f t="shared" si="2"/>
        <v>71.25</v>
      </c>
      <c r="G16" s="16">
        <f t="shared" si="2"/>
        <v>555.75</v>
      </c>
      <c r="H16" s="16">
        <f t="shared" si="2"/>
        <v>24.48</v>
      </c>
      <c r="I16" s="17">
        <f>G16/1800</f>
        <v>0.30875000000000002</v>
      </c>
      <c r="K16" s="18"/>
    </row>
    <row r="17" spans="1:11" ht="43.5" customHeight="1" x14ac:dyDescent="0.25">
      <c r="A17" s="114" t="s">
        <v>29</v>
      </c>
      <c r="B17" s="81" t="s">
        <v>41</v>
      </c>
      <c r="C17" s="97">
        <v>200</v>
      </c>
      <c r="D17" s="98">
        <v>30.19</v>
      </c>
      <c r="E17" s="98">
        <v>20.57</v>
      </c>
      <c r="F17" s="98">
        <v>31.22</v>
      </c>
      <c r="G17" s="98">
        <v>430.1</v>
      </c>
      <c r="H17" s="98">
        <v>1.1000000000000001</v>
      </c>
      <c r="I17" s="98" t="s">
        <v>66</v>
      </c>
    </row>
    <row r="18" spans="1:11" s="39" customFormat="1" x14ac:dyDescent="0.25">
      <c r="A18" s="113"/>
      <c r="B18" s="74" t="s">
        <v>102</v>
      </c>
      <c r="C18" s="75">
        <v>20</v>
      </c>
      <c r="D18" s="74">
        <v>0</v>
      </c>
      <c r="E18" s="74">
        <v>0.8</v>
      </c>
      <c r="F18" s="74">
        <v>13</v>
      </c>
      <c r="G18" s="74">
        <v>39.200000000000003</v>
      </c>
      <c r="H18" s="74">
        <v>0</v>
      </c>
      <c r="I18" s="48" t="s">
        <v>45</v>
      </c>
    </row>
    <row r="19" spans="1:11" s="48" customFormat="1" x14ac:dyDescent="0.25">
      <c r="A19" s="113"/>
      <c r="B19" s="100" t="s">
        <v>126</v>
      </c>
      <c r="C19" s="101">
        <v>50</v>
      </c>
      <c r="D19" s="100">
        <v>1.7</v>
      </c>
      <c r="E19" s="100">
        <v>0.1</v>
      </c>
      <c r="F19" s="100">
        <v>7.05</v>
      </c>
      <c r="G19" s="100">
        <v>35</v>
      </c>
      <c r="H19" s="100">
        <v>0</v>
      </c>
      <c r="I19" s="100" t="s">
        <v>141</v>
      </c>
    </row>
    <row r="20" spans="1:11" ht="34.5" customHeight="1" x14ac:dyDescent="0.25">
      <c r="A20" s="113"/>
      <c r="B20" s="98" t="s">
        <v>50</v>
      </c>
      <c r="C20" s="97">
        <v>180</v>
      </c>
      <c r="D20" s="98">
        <v>2.97</v>
      </c>
      <c r="E20" s="98">
        <v>2.25</v>
      </c>
      <c r="F20" s="98">
        <v>12.33</v>
      </c>
      <c r="G20" s="98">
        <v>80</v>
      </c>
      <c r="H20" s="98">
        <v>1</v>
      </c>
      <c r="I20" s="98" t="s">
        <v>158</v>
      </c>
    </row>
    <row r="21" spans="1:11" ht="30" customHeight="1" x14ac:dyDescent="0.25">
      <c r="A21" s="113"/>
      <c r="B21" s="48" t="s">
        <v>92</v>
      </c>
      <c r="C21" s="92">
        <v>25</v>
      </c>
      <c r="D21" s="49">
        <v>2.0499999999999998</v>
      </c>
      <c r="E21" s="49">
        <v>0.25</v>
      </c>
      <c r="F21" s="49">
        <v>12.06</v>
      </c>
      <c r="G21" s="49">
        <v>59.75</v>
      </c>
      <c r="H21" s="49">
        <v>0</v>
      </c>
      <c r="I21" s="48" t="s">
        <v>46</v>
      </c>
    </row>
    <row r="22" spans="1:11" s="39" customFormat="1" ht="23.25" customHeight="1" x14ac:dyDescent="0.25">
      <c r="A22" s="113"/>
      <c r="B22" s="48" t="s">
        <v>83</v>
      </c>
      <c r="C22" s="47">
        <v>90</v>
      </c>
      <c r="D22" s="49">
        <v>0.36</v>
      </c>
      <c r="E22" s="49">
        <v>0.36</v>
      </c>
      <c r="F22" s="49">
        <v>8.82</v>
      </c>
      <c r="G22" s="49">
        <v>39.6</v>
      </c>
      <c r="H22" s="49">
        <v>9</v>
      </c>
      <c r="I22" s="48" t="s">
        <v>68</v>
      </c>
    </row>
    <row r="23" spans="1:11" ht="20.25" customHeight="1" x14ac:dyDescent="0.25">
      <c r="A23" s="115"/>
      <c r="B23" s="16" t="s">
        <v>24</v>
      </c>
      <c r="C23" s="16">
        <f t="shared" ref="C23:G23" si="3">SUM(C17:C22)</f>
        <v>565</v>
      </c>
      <c r="D23" s="16">
        <f t="shared" si="3"/>
        <v>37.269999999999996</v>
      </c>
      <c r="E23" s="16">
        <f t="shared" si="3"/>
        <v>24.330000000000002</v>
      </c>
      <c r="F23" s="16">
        <f t="shared" si="3"/>
        <v>84.47999999999999</v>
      </c>
      <c r="G23" s="16">
        <f t="shared" si="3"/>
        <v>683.65</v>
      </c>
      <c r="H23" s="16">
        <f>SUM(H17:H22)</f>
        <v>11.1</v>
      </c>
      <c r="I23" s="17">
        <f>G23/1800</f>
        <v>0.37980555555555556</v>
      </c>
      <c r="K23" s="18"/>
    </row>
    <row r="24" spans="1:11" x14ac:dyDescent="0.25">
      <c r="A24" s="20"/>
      <c r="B24" s="117" t="s">
        <v>14</v>
      </c>
      <c r="C24" s="118"/>
      <c r="D24" s="40">
        <f>D8+D10+D16+D23</f>
        <v>73.27</v>
      </c>
      <c r="E24" s="40">
        <f>E8+E10+E16+E23</f>
        <v>58.42</v>
      </c>
      <c r="F24" s="40">
        <f>F8+F10+F16+F23</f>
        <v>195.23999999999998</v>
      </c>
      <c r="G24" s="40">
        <f>G8+G10+G16+G23</f>
        <v>1604.6</v>
      </c>
      <c r="H24" s="40">
        <f>H8+H10+H16+H23</f>
        <v>37.160000000000004</v>
      </c>
    </row>
  </sheetData>
  <mergeCells count="5">
    <mergeCell ref="B24:C24"/>
    <mergeCell ref="A3:A7"/>
    <mergeCell ref="A9:A10"/>
    <mergeCell ref="A17:A23"/>
    <mergeCell ref="A11:A16"/>
  </mergeCells>
  <pageMargins left="0.70866141732283472" right="0.70866141732283472" top="0.74803149606299213" bottom="0.74803149606299213" header="0.31496062992125984" footer="0.31496062992125984"/>
  <pageSetup paperSize="9" scale="51" fitToHeight="5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4" zoomScale="70" zoomScaleNormal="70" workbookViewId="0">
      <selection activeCell="D20" sqref="D20:I20"/>
    </sheetView>
  </sheetViews>
  <sheetFormatPr defaultColWidth="21.7109375" defaultRowHeight="18.75" x14ac:dyDescent="0.25"/>
  <cols>
    <col min="1" max="1" width="21.85546875" style="8" customWidth="1"/>
    <col min="2" max="2" width="34.7109375" style="8" customWidth="1"/>
    <col min="3" max="3" width="12.7109375" style="8" customWidth="1"/>
    <col min="4" max="4" width="14.5703125" style="8" customWidth="1"/>
    <col min="5" max="5" width="16.7109375" style="8" customWidth="1"/>
    <col min="6" max="6" width="17" style="8" customWidth="1"/>
    <col min="7" max="7" width="16.7109375" style="8" customWidth="1"/>
    <col min="8" max="8" width="20.28515625" style="8" customWidth="1"/>
    <col min="9" max="9" width="16.5703125" style="8" customWidth="1"/>
    <col min="10" max="16384" width="21.7109375" style="8"/>
  </cols>
  <sheetData>
    <row r="1" spans="1:20" s="48" customFormat="1" ht="49.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6"/>
    </row>
    <row r="2" spans="1:20" ht="39.75" customHeight="1" x14ac:dyDescent="0.25">
      <c r="A2" s="7" t="s">
        <v>30</v>
      </c>
      <c r="B2" s="48" t="s">
        <v>18</v>
      </c>
      <c r="C2" s="48" t="s">
        <v>5</v>
      </c>
      <c r="D2" s="48" t="s">
        <v>6</v>
      </c>
      <c r="E2" s="48" t="s">
        <v>7</v>
      </c>
      <c r="F2" s="48" t="s">
        <v>8</v>
      </c>
      <c r="G2" s="48" t="s">
        <v>10</v>
      </c>
      <c r="H2" s="48" t="s">
        <v>9</v>
      </c>
      <c r="I2" s="48" t="s">
        <v>4</v>
      </c>
    </row>
    <row r="3" spans="1:20" ht="57" customHeight="1" x14ac:dyDescent="0.25">
      <c r="A3" s="114" t="s">
        <v>0</v>
      </c>
      <c r="B3" s="81" t="s">
        <v>119</v>
      </c>
      <c r="C3" s="46">
        <v>200</v>
      </c>
      <c r="D3" s="42">
        <v>4.5</v>
      </c>
      <c r="E3" s="42">
        <v>5.9</v>
      </c>
      <c r="F3" s="42">
        <v>22</v>
      </c>
      <c r="G3" s="42">
        <v>159</v>
      </c>
      <c r="H3" s="42">
        <v>2.7</v>
      </c>
      <c r="I3" s="81" t="s">
        <v>48</v>
      </c>
    </row>
    <row r="4" spans="1:20" s="48" customFormat="1" ht="22.5" customHeight="1" x14ac:dyDescent="0.25">
      <c r="A4" s="113"/>
      <c r="B4" s="48" t="s">
        <v>92</v>
      </c>
      <c r="C4" s="83">
        <v>30</v>
      </c>
      <c r="D4" s="49">
        <v>2.46</v>
      </c>
      <c r="E4" s="49">
        <v>0.3</v>
      </c>
      <c r="F4" s="49">
        <v>14.49</v>
      </c>
      <c r="G4" s="49">
        <v>71.7</v>
      </c>
      <c r="H4" s="49">
        <v>0</v>
      </c>
      <c r="I4" s="48" t="s">
        <v>46</v>
      </c>
      <c r="L4" s="83"/>
      <c r="M4" s="49"/>
      <c r="N4" s="49"/>
      <c r="O4" s="49"/>
      <c r="P4" s="49"/>
      <c r="Q4" s="49"/>
    </row>
    <row r="5" spans="1:20" s="48" customFormat="1" ht="21.75" customHeight="1" x14ac:dyDescent="0.25">
      <c r="A5" s="113"/>
      <c r="B5" s="77" t="s">
        <v>15</v>
      </c>
      <c r="C5" s="84">
        <v>5</v>
      </c>
      <c r="D5" s="77">
        <v>0.04</v>
      </c>
      <c r="E5" s="77">
        <v>3.63</v>
      </c>
      <c r="F5" s="77">
        <v>0.65</v>
      </c>
      <c r="G5" s="77">
        <v>33</v>
      </c>
      <c r="H5" s="77">
        <v>0</v>
      </c>
      <c r="I5" s="77" t="s">
        <v>93</v>
      </c>
    </row>
    <row r="6" spans="1:20" s="48" customFormat="1" ht="21.75" customHeight="1" x14ac:dyDescent="0.25">
      <c r="A6" s="113"/>
      <c r="B6" s="87" t="s">
        <v>102</v>
      </c>
      <c r="C6" s="89">
        <v>25</v>
      </c>
      <c r="D6" s="87">
        <v>0</v>
      </c>
      <c r="E6" s="87">
        <v>1</v>
      </c>
      <c r="F6" s="87">
        <v>16.25</v>
      </c>
      <c r="G6" s="87">
        <v>49</v>
      </c>
      <c r="H6" s="87">
        <v>0.22</v>
      </c>
      <c r="I6" s="48" t="s">
        <v>45</v>
      </c>
    </row>
    <row r="7" spans="1:20" s="48" customFormat="1" ht="36.75" customHeight="1" x14ac:dyDescent="0.25">
      <c r="A7" s="113"/>
      <c r="B7" s="81" t="s">
        <v>70</v>
      </c>
      <c r="C7" s="82">
        <v>180</v>
      </c>
      <c r="D7" s="81">
        <v>0.2</v>
      </c>
      <c r="E7" s="81">
        <v>0.1</v>
      </c>
      <c r="F7" s="81">
        <v>12.33</v>
      </c>
      <c r="G7" s="81">
        <v>48.6</v>
      </c>
      <c r="H7" s="81">
        <v>0</v>
      </c>
      <c r="I7" s="81" t="s">
        <v>49</v>
      </c>
    </row>
    <row r="8" spans="1:20" x14ac:dyDescent="0.25">
      <c r="A8" s="115"/>
      <c r="B8" s="19" t="s">
        <v>24</v>
      </c>
      <c r="C8" s="16">
        <f t="shared" ref="C8:H8" si="0">SUM(C3:C7)</f>
        <v>440</v>
      </c>
      <c r="D8" s="16">
        <f t="shared" si="0"/>
        <v>7.2</v>
      </c>
      <c r="E8" s="16">
        <f t="shared" si="0"/>
        <v>10.93</v>
      </c>
      <c r="F8" s="16">
        <f t="shared" si="0"/>
        <v>65.72</v>
      </c>
      <c r="G8" s="16">
        <f t="shared" si="0"/>
        <v>361.3</v>
      </c>
      <c r="H8" s="16">
        <f t="shared" si="0"/>
        <v>2.9200000000000004</v>
      </c>
      <c r="I8" s="17">
        <f>G8/1800</f>
        <v>0.20072222222222222</v>
      </c>
      <c r="K8" s="18"/>
    </row>
    <row r="9" spans="1:20" ht="18.75" customHeight="1" x14ac:dyDescent="0.25">
      <c r="A9" s="114" t="s">
        <v>32</v>
      </c>
      <c r="B9" s="48" t="s">
        <v>71</v>
      </c>
      <c r="C9" s="83">
        <v>130</v>
      </c>
      <c r="D9" s="49">
        <v>3.77</v>
      </c>
      <c r="E9" s="49">
        <v>3.25</v>
      </c>
      <c r="F9" s="49">
        <v>5.2</v>
      </c>
      <c r="G9" s="49">
        <v>65</v>
      </c>
      <c r="H9" s="49">
        <v>1.26</v>
      </c>
      <c r="I9" s="48" t="s">
        <v>77</v>
      </c>
      <c r="K9" s="18"/>
    </row>
    <row r="10" spans="1:20" x14ac:dyDescent="0.25">
      <c r="A10" s="115"/>
      <c r="B10" s="19" t="s">
        <v>24</v>
      </c>
      <c r="C10" s="16">
        <f t="shared" ref="C10:H10" si="1">SUM(C9:C9)</f>
        <v>130</v>
      </c>
      <c r="D10" s="16">
        <f t="shared" si="1"/>
        <v>3.77</v>
      </c>
      <c r="E10" s="16">
        <f t="shared" si="1"/>
        <v>3.25</v>
      </c>
      <c r="F10" s="16">
        <f t="shared" si="1"/>
        <v>5.2</v>
      </c>
      <c r="G10" s="16">
        <f t="shared" si="1"/>
        <v>65</v>
      </c>
      <c r="H10" s="16">
        <f t="shared" si="1"/>
        <v>1.26</v>
      </c>
      <c r="I10" s="17">
        <f>G10/1800</f>
        <v>3.6111111111111108E-2</v>
      </c>
    </row>
    <row r="11" spans="1:20" ht="42" customHeight="1" x14ac:dyDescent="0.25">
      <c r="A11" s="113"/>
      <c r="B11" s="49" t="s">
        <v>120</v>
      </c>
      <c r="C11" s="50">
        <v>200</v>
      </c>
      <c r="D11" s="49">
        <v>1.74</v>
      </c>
      <c r="E11" s="49">
        <v>2.2799999999999998</v>
      </c>
      <c r="F11" s="49">
        <v>11.44</v>
      </c>
      <c r="G11" s="49">
        <v>73.2</v>
      </c>
      <c r="H11" s="49">
        <v>6.6</v>
      </c>
      <c r="I11" s="49" t="s">
        <v>121</v>
      </c>
    </row>
    <row r="12" spans="1:20" s="48" customFormat="1" x14ac:dyDescent="0.25">
      <c r="A12" s="113"/>
      <c r="B12" s="49" t="s">
        <v>78</v>
      </c>
      <c r="C12" s="50">
        <v>8</v>
      </c>
      <c r="D12" s="49">
        <v>0.24</v>
      </c>
      <c r="E12" s="49">
        <v>1.6</v>
      </c>
      <c r="F12" s="49">
        <v>0.24</v>
      </c>
      <c r="G12" s="49">
        <v>16.8</v>
      </c>
      <c r="H12" s="49">
        <v>0.02</v>
      </c>
      <c r="I12" s="49" t="s">
        <v>46</v>
      </c>
    </row>
    <row r="13" spans="1:20" ht="42.75" customHeight="1" x14ac:dyDescent="0.25">
      <c r="A13" s="113"/>
      <c r="B13" s="42" t="s">
        <v>56</v>
      </c>
      <c r="C13" s="46">
        <v>180</v>
      </c>
      <c r="D13" s="42">
        <v>11.89</v>
      </c>
      <c r="E13" s="42">
        <v>10.17</v>
      </c>
      <c r="F13" s="42">
        <v>22.8</v>
      </c>
      <c r="G13" s="42">
        <v>246.37</v>
      </c>
      <c r="H13" s="42">
        <v>22.53</v>
      </c>
      <c r="I13" s="42" t="s">
        <v>55</v>
      </c>
    </row>
    <row r="14" spans="1:20" s="48" customFormat="1" ht="41.25" customHeight="1" x14ac:dyDescent="0.25">
      <c r="A14" s="113"/>
      <c r="B14" s="81" t="s">
        <v>79</v>
      </c>
      <c r="C14" s="82">
        <v>40</v>
      </c>
      <c r="D14" s="81">
        <v>0.7</v>
      </c>
      <c r="E14" s="81">
        <v>1.99</v>
      </c>
      <c r="F14" s="81">
        <v>2.81</v>
      </c>
      <c r="G14" s="81">
        <v>33.119999999999997</v>
      </c>
      <c r="H14" s="81">
        <v>0.53</v>
      </c>
      <c r="I14" s="81" t="s">
        <v>57</v>
      </c>
    </row>
    <row r="15" spans="1:20" ht="45" customHeight="1" x14ac:dyDescent="0.25">
      <c r="A15" s="113"/>
      <c r="B15" s="42" t="s">
        <v>152</v>
      </c>
      <c r="C15" s="46">
        <v>180</v>
      </c>
      <c r="D15" s="42">
        <v>0.48</v>
      </c>
      <c r="E15" s="42">
        <v>0</v>
      </c>
      <c r="F15" s="42">
        <v>55.47</v>
      </c>
      <c r="G15" s="42">
        <v>223.5</v>
      </c>
      <c r="H15" s="42">
        <v>0</v>
      </c>
      <c r="I15" s="42" t="s">
        <v>156</v>
      </c>
      <c r="M15" s="42"/>
      <c r="N15" s="46"/>
      <c r="O15" s="42"/>
      <c r="P15" s="42"/>
      <c r="Q15" s="42"/>
      <c r="R15" s="42"/>
      <c r="S15" s="42"/>
      <c r="T15" s="42"/>
    </row>
    <row r="16" spans="1:20" x14ac:dyDescent="0.25">
      <c r="A16" s="113"/>
      <c r="B16" s="48" t="s">
        <v>13</v>
      </c>
      <c r="C16" s="47">
        <v>15</v>
      </c>
      <c r="D16" s="49">
        <v>1.19</v>
      </c>
      <c r="E16" s="49">
        <v>0.15</v>
      </c>
      <c r="F16" s="49">
        <v>7.25</v>
      </c>
      <c r="G16" s="49">
        <v>35.85</v>
      </c>
      <c r="H16" s="49">
        <v>0</v>
      </c>
      <c r="I16" s="48" t="s">
        <v>46</v>
      </c>
    </row>
    <row r="17" spans="1:17" x14ac:dyDescent="0.25">
      <c r="A17" s="113"/>
      <c r="B17" s="48" t="s">
        <v>35</v>
      </c>
      <c r="C17" s="47">
        <v>45</v>
      </c>
      <c r="D17" s="49">
        <v>3.3</v>
      </c>
      <c r="E17" s="49">
        <v>0.6</v>
      </c>
      <c r="F17" s="49">
        <v>15.7</v>
      </c>
      <c r="G17" s="49">
        <v>88.5</v>
      </c>
      <c r="H17" s="49">
        <v>0</v>
      </c>
      <c r="I17" s="48" t="s">
        <v>46</v>
      </c>
    </row>
    <row r="18" spans="1:17" x14ac:dyDescent="0.25">
      <c r="A18" s="115"/>
      <c r="B18" s="19" t="s">
        <v>24</v>
      </c>
      <c r="C18" s="16">
        <f t="shared" ref="C18:H18" si="2">SUM(C11:C17)</f>
        <v>668</v>
      </c>
      <c r="D18" s="16">
        <f t="shared" si="2"/>
        <v>19.540000000000003</v>
      </c>
      <c r="E18" s="16">
        <f t="shared" si="2"/>
        <v>16.79</v>
      </c>
      <c r="F18" s="16">
        <f t="shared" si="2"/>
        <v>115.71000000000001</v>
      </c>
      <c r="G18" s="16">
        <f t="shared" si="2"/>
        <v>717.34</v>
      </c>
      <c r="H18" s="16">
        <f t="shared" si="2"/>
        <v>29.68</v>
      </c>
      <c r="I18" s="17">
        <f>G18/1800</f>
        <v>0.39852222222222222</v>
      </c>
      <c r="K18" s="18"/>
    </row>
    <row r="19" spans="1:17" ht="57" customHeight="1" x14ac:dyDescent="0.25">
      <c r="A19" s="114" t="s">
        <v>25</v>
      </c>
      <c r="B19" s="78" t="s">
        <v>153</v>
      </c>
      <c r="C19" s="79">
        <v>180</v>
      </c>
      <c r="D19" s="96">
        <v>11</v>
      </c>
      <c r="E19" s="96">
        <v>3</v>
      </c>
      <c r="F19" s="96">
        <v>14</v>
      </c>
      <c r="G19" s="96">
        <v>123</v>
      </c>
      <c r="H19" s="96">
        <v>18</v>
      </c>
      <c r="I19" s="96" t="s">
        <v>63</v>
      </c>
      <c r="J19" s="42"/>
      <c r="K19" s="46"/>
      <c r="L19" s="42"/>
      <c r="M19" s="42"/>
      <c r="N19" s="42"/>
      <c r="O19" s="42"/>
      <c r="P19" s="42"/>
      <c r="Q19" s="42"/>
    </row>
    <row r="20" spans="1:17" s="21" customFormat="1" ht="41.25" customHeight="1" x14ac:dyDescent="0.25">
      <c r="A20" s="113"/>
      <c r="B20" s="49" t="s">
        <v>131</v>
      </c>
      <c r="C20" s="91">
        <v>40</v>
      </c>
      <c r="D20" s="106">
        <v>5.0999999999999996</v>
      </c>
      <c r="E20" s="106">
        <v>4.5999999999999996</v>
      </c>
      <c r="F20" s="106">
        <v>0.3</v>
      </c>
      <c r="G20" s="106">
        <v>63</v>
      </c>
      <c r="H20" s="106">
        <v>0</v>
      </c>
      <c r="I20" s="107" t="s">
        <v>132</v>
      </c>
      <c r="J20" s="13"/>
      <c r="K20" s="14"/>
      <c r="L20" s="13"/>
      <c r="M20" s="13"/>
      <c r="N20" s="13"/>
      <c r="O20" s="13"/>
      <c r="P20" s="13"/>
      <c r="Q20" s="13"/>
    </row>
    <row r="21" spans="1:17" ht="44.25" customHeight="1" x14ac:dyDescent="0.25">
      <c r="A21" s="113"/>
      <c r="B21" s="87" t="s">
        <v>72</v>
      </c>
      <c r="C21" s="89">
        <v>200</v>
      </c>
      <c r="D21" s="87">
        <v>3</v>
      </c>
      <c r="E21" s="87">
        <v>1.4</v>
      </c>
      <c r="F21" s="87">
        <v>14.8</v>
      </c>
      <c r="G21" s="87">
        <v>80</v>
      </c>
      <c r="H21" s="87">
        <v>0.47</v>
      </c>
      <c r="I21" s="87" t="s">
        <v>73</v>
      </c>
    </row>
    <row r="22" spans="1:17" ht="26.25" customHeight="1" x14ac:dyDescent="0.25">
      <c r="A22" s="113"/>
      <c r="B22" s="48" t="s">
        <v>13</v>
      </c>
      <c r="C22" s="91">
        <v>30</v>
      </c>
      <c r="D22" s="49">
        <v>2.37</v>
      </c>
      <c r="E22" s="49">
        <v>0.3</v>
      </c>
      <c r="F22" s="49">
        <v>14.49</v>
      </c>
      <c r="G22" s="49">
        <v>71.7</v>
      </c>
      <c r="H22" s="49">
        <v>0</v>
      </c>
      <c r="I22" s="48" t="s">
        <v>46</v>
      </c>
    </row>
    <row r="23" spans="1:17" s="48" customFormat="1" ht="41.25" customHeight="1" x14ac:dyDescent="0.25">
      <c r="A23" s="113"/>
      <c r="B23" s="48" t="s">
        <v>83</v>
      </c>
      <c r="C23" s="91">
        <v>90</v>
      </c>
      <c r="D23" s="49">
        <v>0.36</v>
      </c>
      <c r="E23" s="49">
        <v>0.36</v>
      </c>
      <c r="F23" s="49">
        <v>8.82</v>
      </c>
      <c r="G23" s="49">
        <v>39.6</v>
      </c>
      <c r="H23" s="49">
        <v>9</v>
      </c>
      <c r="I23" s="48" t="s">
        <v>68</v>
      </c>
    </row>
    <row r="24" spans="1:17" ht="19.5" customHeight="1" x14ac:dyDescent="0.25">
      <c r="A24" s="115"/>
      <c r="B24" s="19" t="s">
        <v>24</v>
      </c>
      <c r="C24" s="16">
        <f>SUM(C19:C23)</f>
        <v>540</v>
      </c>
      <c r="D24" s="16">
        <f t="shared" ref="D24:H24" si="3">SUM(D19:D23)</f>
        <v>21.830000000000002</v>
      </c>
      <c r="E24" s="16">
        <f t="shared" si="3"/>
        <v>9.66</v>
      </c>
      <c r="F24" s="16">
        <f t="shared" si="3"/>
        <v>52.410000000000004</v>
      </c>
      <c r="G24" s="16">
        <f t="shared" si="3"/>
        <v>377.3</v>
      </c>
      <c r="H24" s="16">
        <f t="shared" si="3"/>
        <v>27.47</v>
      </c>
      <c r="I24" s="17">
        <f>G24/1800</f>
        <v>0.20961111111111111</v>
      </c>
      <c r="K24" s="18"/>
    </row>
    <row r="25" spans="1:17" x14ac:dyDescent="0.25">
      <c r="A25" s="48"/>
      <c r="B25" s="116" t="s">
        <v>14</v>
      </c>
      <c r="C25" s="116"/>
      <c r="D25" s="47">
        <f>D8+D10+D18+D24</f>
        <v>52.34</v>
      </c>
      <c r="E25" s="47">
        <f>E8+E10+E18+E24</f>
        <v>40.629999999999995</v>
      </c>
      <c r="F25" s="47">
        <f>F8+F10+F18+F24</f>
        <v>239.04</v>
      </c>
      <c r="G25" s="47">
        <f>G8+G10+G18+G24</f>
        <v>1520.94</v>
      </c>
      <c r="H25" s="47">
        <f>H8+H10+H18+H24</f>
        <v>61.33</v>
      </c>
      <c r="I25" s="48"/>
    </row>
    <row r="28" spans="1:17" x14ac:dyDescent="0.25">
      <c r="B28" s="87"/>
      <c r="C28" s="89"/>
      <c r="D28" s="87"/>
      <c r="E28" s="87"/>
      <c r="F28" s="87"/>
      <c r="G28" s="87"/>
      <c r="H28" s="87"/>
      <c r="I28" s="87"/>
    </row>
    <row r="29" spans="1:17" x14ac:dyDescent="0.25">
      <c r="B29" s="78"/>
      <c r="C29" s="79"/>
      <c r="D29" s="78"/>
      <c r="E29" s="78"/>
      <c r="F29" s="78"/>
      <c r="G29" s="78"/>
      <c r="H29" s="78"/>
      <c r="I29" s="78"/>
    </row>
    <row r="30" spans="1:17" x14ac:dyDescent="0.25">
      <c r="B30" s="87"/>
      <c r="C30" s="89"/>
      <c r="D30" s="87"/>
      <c r="E30" s="87"/>
      <c r="F30" s="87"/>
      <c r="G30" s="87"/>
      <c r="H30" s="87"/>
      <c r="I30" s="87"/>
    </row>
    <row r="31" spans="1:17" x14ac:dyDescent="0.25">
      <c r="B31" s="48"/>
      <c r="C31" s="91"/>
      <c r="D31" s="49"/>
      <c r="E31" s="49"/>
      <c r="F31" s="49"/>
      <c r="G31" s="49"/>
      <c r="H31" s="49"/>
      <c r="I31" s="48"/>
    </row>
    <row r="32" spans="1:17" x14ac:dyDescent="0.25">
      <c r="B32" s="48"/>
      <c r="C32" s="91"/>
      <c r="D32" s="49"/>
      <c r="E32" s="49"/>
      <c r="F32" s="49"/>
      <c r="G32" s="49"/>
      <c r="H32" s="49"/>
      <c r="I32" s="48"/>
    </row>
  </sheetData>
  <mergeCells count="5">
    <mergeCell ref="A11:A18"/>
    <mergeCell ref="A3:A8"/>
    <mergeCell ref="A9:A10"/>
    <mergeCell ref="A19:A24"/>
    <mergeCell ref="B25:C25"/>
  </mergeCells>
  <pageMargins left="0.59055118110236227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7" zoomScale="69" zoomScaleNormal="69" workbookViewId="0">
      <selection activeCell="B15" sqref="B15"/>
    </sheetView>
  </sheetViews>
  <sheetFormatPr defaultColWidth="9" defaultRowHeight="18.75" x14ac:dyDescent="0.25"/>
  <cols>
    <col min="1" max="1" width="22.42578125" style="48" customWidth="1"/>
    <col min="2" max="2" width="34.7109375" style="48" customWidth="1"/>
    <col min="3" max="3" width="13" style="48" customWidth="1"/>
    <col min="4" max="4" width="14.5703125" style="48" customWidth="1"/>
    <col min="5" max="6" width="16.7109375" style="48" customWidth="1"/>
    <col min="7" max="7" width="20.7109375" style="48" customWidth="1"/>
    <col min="8" max="8" width="14.7109375" style="48" customWidth="1"/>
    <col min="9" max="9" width="16.85546875" style="48" customWidth="1"/>
    <col min="10" max="16384" width="9" style="48"/>
  </cols>
  <sheetData>
    <row r="1" spans="1:17" ht="50.25" customHeight="1" x14ac:dyDescent="0.25">
      <c r="A1" s="65"/>
      <c r="B1" s="65"/>
      <c r="C1" s="65"/>
      <c r="D1" s="65"/>
      <c r="E1" s="65"/>
      <c r="F1" s="65"/>
      <c r="G1" s="65"/>
      <c r="H1" s="65"/>
      <c r="I1" s="65"/>
      <c r="J1" s="56"/>
    </row>
    <row r="2" spans="1:17" ht="42" customHeight="1" x14ac:dyDescent="0.25">
      <c r="A2" s="7" t="s">
        <v>31</v>
      </c>
      <c r="B2" s="48" t="s">
        <v>18</v>
      </c>
      <c r="C2" s="48" t="s">
        <v>5</v>
      </c>
      <c r="D2" s="48" t="s">
        <v>6</v>
      </c>
      <c r="E2" s="48" t="s">
        <v>7</v>
      </c>
      <c r="F2" s="48" t="s">
        <v>8</v>
      </c>
      <c r="G2" s="48" t="s">
        <v>10</v>
      </c>
      <c r="H2" s="48" t="s">
        <v>9</v>
      </c>
      <c r="I2" s="48" t="s">
        <v>4</v>
      </c>
    </row>
    <row r="3" spans="1:17" ht="51.75" customHeight="1" x14ac:dyDescent="0.25">
      <c r="A3" s="109" t="s">
        <v>0</v>
      </c>
      <c r="B3" s="96" t="s">
        <v>135</v>
      </c>
      <c r="C3" s="97">
        <v>200</v>
      </c>
      <c r="D3" s="98">
        <v>6.5</v>
      </c>
      <c r="E3" s="98">
        <v>6</v>
      </c>
      <c r="F3" s="98">
        <v>31.2</v>
      </c>
      <c r="G3" s="98">
        <v>206</v>
      </c>
      <c r="H3" s="98">
        <v>0.92</v>
      </c>
      <c r="I3" s="98" t="s">
        <v>136</v>
      </c>
    </row>
    <row r="4" spans="1:17" ht="22.5" customHeight="1" x14ac:dyDescent="0.25">
      <c r="A4" s="110"/>
      <c r="B4" s="48" t="s">
        <v>92</v>
      </c>
      <c r="C4" s="68">
        <v>30</v>
      </c>
      <c r="D4" s="49">
        <v>2.46</v>
      </c>
      <c r="E4" s="49">
        <v>0.3</v>
      </c>
      <c r="F4" s="49">
        <v>14.49</v>
      </c>
      <c r="G4" s="49">
        <v>71.7</v>
      </c>
      <c r="H4" s="49">
        <v>0</v>
      </c>
      <c r="I4" s="48" t="s">
        <v>46</v>
      </c>
      <c r="L4" s="68"/>
      <c r="M4" s="49"/>
      <c r="N4" s="49"/>
      <c r="O4" s="49"/>
      <c r="P4" s="49"/>
      <c r="Q4" s="49"/>
    </row>
    <row r="5" spans="1:17" ht="21.75" customHeight="1" x14ac:dyDescent="0.25">
      <c r="A5" s="110"/>
      <c r="B5" s="69" t="s">
        <v>15</v>
      </c>
      <c r="C5" s="70">
        <v>5</v>
      </c>
      <c r="D5" s="69">
        <v>0.04</v>
      </c>
      <c r="E5" s="69">
        <v>3.63</v>
      </c>
      <c r="F5" s="69">
        <v>0.65</v>
      </c>
      <c r="G5" s="69">
        <v>33</v>
      </c>
      <c r="H5" s="69">
        <v>0</v>
      </c>
      <c r="I5" s="69" t="s">
        <v>93</v>
      </c>
    </row>
    <row r="6" spans="1:17" ht="21.75" customHeight="1" x14ac:dyDescent="0.25">
      <c r="A6" s="110"/>
      <c r="B6" s="64" t="s">
        <v>17</v>
      </c>
      <c r="C6" s="67">
        <v>13</v>
      </c>
      <c r="D6" s="64">
        <v>3.02</v>
      </c>
      <c r="E6" s="64">
        <v>3.85</v>
      </c>
      <c r="F6" s="64">
        <v>0</v>
      </c>
      <c r="G6" s="64">
        <v>46.8</v>
      </c>
      <c r="H6" s="64">
        <v>0.09</v>
      </c>
      <c r="I6" s="64" t="s">
        <v>94</v>
      </c>
    </row>
    <row r="7" spans="1:17" ht="36.75" customHeight="1" x14ac:dyDescent="0.25">
      <c r="A7" s="110"/>
      <c r="B7" s="63" t="s">
        <v>70</v>
      </c>
      <c r="C7" s="66">
        <v>180</v>
      </c>
      <c r="D7" s="63">
        <v>0.2</v>
      </c>
      <c r="E7" s="63">
        <v>0.1</v>
      </c>
      <c r="F7" s="63">
        <v>12.33</v>
      </c>
      <c r="G7" s="63">
        <v>48.6</v>
      </c>
      <c r="H7" s="63">
        <v>0</v>
      </c>
      <c r="I7" s="63" t="s">
        <v>49</v>
      </c>
    </row>
    <row r="8" spans="1:17" x14ac:dyDescent="0.25">
      <c r="A8" s="119"/>
      <c r="B8" s="19" t="s">
        <v>24</v>
      </c>
      <c r="C8" s="16">
        <f t="shared" ref="C8:H8" si="0">SUM(C3:C7)</f>
        <v>428</v>
      </c>
      <c r="D8" s="16">
        <f t="shared" si="0"/>
        <v>12.219999999999999</v>
      </c>
      <c r="E8" s="16">
        <f t="shared" si="0"/>
        <v>13.879999999999999</v>
      </c>
      <c r="F8" s="16">
        <f t="shared" si="0"/>
        <v>58.669999999999995</v>
      </c>
      <c r="G8" s="16">
        <f t="shared" si="0"/>
        <v>406.1</v>
      </c>
      <c r="H8" s="16">
        <f t="shared" si="0"/>
        <v>1.01</v>
      </c>
      <c r="I8" s="17">
        <f>G8/1800</f>
        <v>0.22561111111111112</v>
      </c>
    </row>
    <row r="9" spans="1:17" ht="21" customHeight="1" x14ac:dyDescent="0.25">
      <c r="A9" s="109" t="s">
        <v>1</v>
      </c>
      <c r="B9" s="48" t="s">
        <v>12</v>
      </c>
      <c r="C9" s="68">
        <v>130</v>
      </c>
      <c r="D9" s="49">
        <v>3.77</v>
      </c>
      <c r="E9" s="49">
        <v>3.25</v>
      </c>
      <c r="F9" s="49">
        <v>5.46</v>
      </c>
      <c r="G9" s="49">
        <v>66</v>
      </c>
      <c r="H9" s="49">
        <v>0.39</v>
      </c>
      <c r="I9" s="48" t="s">
        <v>77</v>
      </c>
    </row>
    <row r="10" spans="1:17" x14ac:dyDescent="0.25">
      <c r="A10" s="119"/>
      <c r="B10" s="19" t="s">
        <v>24</v>
      </c>
      <c r="C10" s="16">
        <f t="shared" ref="C10:H10" si="1">SUM(C9:C9)</f>
        <v>130</v>
      </c>
      <c r="D10" s="16">
        <f t="shared" si="1"/>
        <v>3.77</v>
      </c>
      <c r="E10" s="16">
        <f t="shared" si="1"/>
        <v>3.25</v>
      </c>
      <c r="F10" s="16">
        <f t="shared" si="1"/>
        <v>5.46</v>
      </c>
      <c r="G10" s="16">
        <f t="shared" si="1"/>
        <v>66</v>
      </c>
      <c r="H10" s="16">
        <f t="shared" si="1"/>
        <v>0.39</v>
      </c>
      <c r="I10" s="17">
        <f>G10/1800</f>
        <v>3.6666666666666667E-2</v>
      </c>
    </row>
    <row r="11" spans="1:17" ht="21.75" customHeight="1" x14ac:dyDescent="0.25">
      <c r="A11" s="114" t="s">
        <v>2</v>
      </c>
      <c r="B11" s="71" t="s">
        <v>86</v>
      </c>
      <c r="C11" s="73">
        <v>50</v>
      </c>
      <c r="D11" s="71">
        <v>1.17</v>
      </c>
      <c r="E11" s="71">
        <v>2.2999999999999998</v>
      </c>
      <c r="F11" s="71">
        <v>6.15</v>
      </c>
      <c r="G11" s="71">
        <v>50.05</v>
      </c>
      <c r="H11" s="71">
        <v>3.36</v>
      </c>
      <c r="I11" s="53" t="s">
        <v>85</v>
      </c>
    </row>
    <row r="12" spans="1:17" ht="44.25" customHeight="1" x14ac:dyDescent="0.25">
      <c r="A12" s="113"/>
      <c r="B12" s="71" t="s">
        <v>42</v>
      </c>
      <c r="C12" s="73">
        <v>200</v>
      </c>
      <c r="D12" s="49">
        <v>1.4</v>
      </c>
      <c r="E12" s="49">
        <v>3.9</v>
      </c>
      <c r="F12" s="49">
        <v>6.78</v>
      </c>
      <c r="G12" s="49">
        <v>67.8</v>
      </c>
      <c r="H12" s="49">
        <v>18.48</v>
      </c>
      <c r="I12" s="71" t="s">
        <v>43</v>
      </c>
    </row>
    <row r="13" spans="1:17" x14ac:dyDescent="0.25">
      <c r="A13" s="113"/>
      <c r="B13" s="49" t="s">
        <v>78</v>
      </c>
      <c r="C13" s="50">
        <v>8</v>
      </c>
      <c r="D13" s="49">
        <v>0.24</v>
      </c>
      <c r="E13" s="49">
        <v>1.6</v>
      </c>
      <c r="F13" s="49">
        <v>0.24</v>
      </c>
      <c r="G13" s="49">
        <v>16.8</v>
      </c>
      <c r="H13" s="49">
        <v>0.02</v>
      </c>
      <c r="I13" s="49" t="s">
        <v>46</v>
      </c>
    </row>
    <row r="14" spans="1:17" ht="57.75" customHeight="1" x14ac:dyDescent="0.25">
      <c r="A14" s="113"/>
      <c r="B14" s="71" t="s">
        <v>109</v>
      </c>
      <c r="C14" s="73">
        <v>180</v>
      </c>
      <c r="D14" s="71">
        <v>18.36</v>
      </c>
      <c r="E14" s="71">
        <v>21.78</v>
      </c>
      <c r="F14" s="71">
        <v>34.020000000000003</v>
      </c>
      <c r="G14" s="71">
        <v>408.6</v>
      </c>
      <c r="H14" s="71">
        <v>25.74</v>
      </c>
      <c r="I14" s="71" t="s">
        <v>108</v>
      </c>
    </row>
    <row r="15" spans="1:17" ht="41.25" customHeight="1" x14ac:dyDescent="0.25">
      <c r="A15" s="113"/>
      <c r="B15" s="63" t="s">
        <v>157</v>
      </c>
      <c r="C15" s="66">
        <v>180</v>
      </c>
      <c r="D15" s="63">
        <v>0.36</v>
      </c>
      <c r="E15" s="63">
        <v>0</v>
      </c>
      <c r="F15" s="63">
        <v>11.4</v>
      </c>
      <c r="G15" s="63">
        <v>64.8</v>
      </c>
      <c r="H15" s="63">
        <v>11.48</v>
      </c>
      <c r="I15" s="63" t="s">
        <v>48</v>
      </c>
    </row>
    <row r="16" spans="1:17" ht="24" customHeight="1" x14ac:dyDescent="0.25">
      <c r="A16" s="113"/>
      <c r="B16" s="48" t="s">
        <v>13</v>
      </c>
      <c r="C16" s="68">
        <v>10</v>
      </c>
      <c r="D16" s="49">
        <v>0.79</v>
      </c>
      <c r="E16" s="49">
        <v>0.1</v>
      </c>
      <c r="F16" s="49">
        <v>4.83</v>
      </c>
      <c r="G16" s="49">
        <v>23.9</v>
      </c>
      <c r="H16" s="49">
        <v>0</v>
      </c>
      <c r="I16" s="48" t="s">
        <v>46</v>
      </c>
    </row>
    <row r="17" spans="1:9" ht="28.5" customHeight="1" x14ac:dyDescent="0.25">
      <c r="A17" s="113"/>
      <c r="B17" s="48" t="s">
        <v>35</v>
      </c>
      <c r="C17" s="68">
        <v>40</v>
      </c>
      <c r="D17" s="49">
        <v>2.9</v>
      </c>
      <c r="E17" s="49">
        <v>0.53</v>
      </c>
      <c r="F17" s="49">
        <v>13.96</v>
      </c>
      <c r="G17" s="49">
        <v>78.67</v>
      </c>
      <c r="H17" s="49">
        <v>0</v>
      </c>
      <c r="I17" s="48" t="s">
        <v>46</v>
      </c>
    </row>
    <row r="18" spans="1:9" x14ac:dyDescent="0.25">
      <c r="A18" s="115"/>
      <c r="B18" s="19" t="s">
        <v>24</v>
      </c>
      <c r="C18" s="16">
        <f>SUM(C11:C17)</f>
        <v>668</v>
      </c>
      <c r="D18" s="16">
        <f t="shared" ref="D18:H18" si="2">SUM(D11:D17)</f>
        <v>25.219999999999995</v>
      </c>
      <c r="E18" s="16">
        <f t="shared" si="2"/>
        <v>30.21</v>
      </c>
      <c r="F18" s="16">
        <f t="shared" si="2"/>
        <v>77.38</v>
      </c>
      <c r="G18" s="16">
        <f t="shared" si="2"/>
        <v>710.61999999999989</v>
      </c>
      <c r="H18" s="16">
        <f t="shared" si="2"/>
        <v>59.08</v>
      </c>
      <c r="I18" s="17">
        <f>G18/1800</f>
        <v>0.39478888888888886</v>
      </c>
    </row>
    <row r="19" spans="1:9" ht="48" customHeight="1" x14ac:dyDescent="0.25">
      <c r="A19" s="120" t="s">
        <v>25</v>
      </c>
      <c r="B19" s="63" t="s">
        <v>64</v>
      </c>
      <c r="C19" s="66">
        <v>80</v>
      </c>
      <c r="D19" s="98">
        <v>8.8000000000000007</v>
      </c>
      <c r="E19" s="98">
        <v>3.4</v>
      </c>
      <c r="F19" s="98">
        <v>102.6</v>
      </c>
      <c r="G19" s="98">
        <v>189</v>
      </c>
      <c r="H19" s="98">
        <v>0.09</v>
      </c>
      <c r="I19" s="104" t="s">
        <v>143</v>
      </c>
    </row>
    <row r="20" spans="1:9" ht="42" customHeight="1" x14ac:dyDescent="0.25">
      <c r="A20" s="121"/>
      <c r="B20" s="63" t="s">
        <v>60</v>
      </c>
      <c r="C20" s="66">
        <v>130</v>
      </c>
      <c r="D20" s="98">
        <v>2.2999999999999998</v>
      </c>
      <c r="E20" s="98">
        <v>3.2</v>
      </c>
      <c r="F20" s="98">
        <v>14.3</v>
      </c>
      <c r="G20" s="98">
        <v>98.8</v>
      </c>
      <c r="H20" s="98">
        <v>19.5</v>
      </c>
      <c r="I20" s="98" t="s">
        <v>63</v>
      </c>
    </row>
    <row r="21" spans="1:9" ht="42" customHeight="1" x14ac:dyDescent="0.25">
      <c r="A21" s="121"/>
      <c r="B21" s="100" t="s">
        <v>145</v>
      </c>
      <c r="C21" s="97">
        <v>40</v>
      </c>
      <c r="D21" s="98">
        <v>1</v>
      </c>
      <c r="E21" s="98">
        <v>1</v>
      </c>
      <c r="F21" s="98">
        <v>2</v>
      </c>
      <c r="G21" s="98">
        <v>22</v>
      </c>
      <c r="H21" s="98">
        <v>18</v>
      </c>
      <c r="I21" s="96" t="s">
        <v>146</v>
      </c>
    </row>
    <row r="22" spans="1:9" ht="54.75" customHeight="1" x14ac:dyDescent="0.25">
      <c r="A22" s="121"/>
      <c r="B22" s="63" t="s">
        <v>72</v>
      </c>
      <c r="C22" s="66">
        <v>180</v>
      </c>
      <c r="D22" s="63">
        <v>2.7</v>
      </c>
      <c r="E22" s="63">
        <v>1.26</v>
      </c>
      <c r="F22" s="63">
        <v>13.32</v>
      </c>
      <c r="G22" s="63">
        <v>72</v>
      </c>
      <c r="H22" s="63">
        <v>0.47</v>
      </c>
      <c r="I22" s="63" t="s">
        <v>73</v>
      </c>
    </row>
    <row r="23" spans="1:9" x14ac:dyDescent="0.25">
      <c r="A23" s="121"/>
      <c r="B23" s="48" t="s">
        <v>92</v>
      </c>
      <c r="C23" s="68">
        <v>25</v>
      </c>
      <c r="D23" s="49">
        <v>2.0499999999999998</v>
      </c>
      <c r="E23" s="49">
        <v>0.25</v>
      </c>
      <c r="F23" s="49">
        <v>12.06</v>
      </c>
      <c r="G23" s="49">
        <v>59.75</v>
      </c>
      <c r="H23" s="49">
        <v>0</v>
      </c>
      <c r="I23" s="48" t="s">
        <v>46</v>
      </c>
    </row>
    <row r="24" spans="1:9" ht="31.5" customHeight="1" x14ac:dyDescent="0.25">
      <c r="A24" s="121"/>
      <c r="B24" s="48" t="s">
        <v>83</v>
      </c>
      <c r="C24" s="91">
        <v>90</v>
      </c>
      <c r="D24" s="49">
        <v>0.36</v>
      </c>
      <c r="E24" s="49">
        <v>0.36</v>
      </c>
      <c r="F24" s="49">
        <v>8.82</v>
      </c>
      <c r="G24" s="49">
        <v>39.6</v>
      </c>
      <c r="H24" s="49">
        <v>9</v>
      </c>
      <c r="I24" s="48" t="s">
        <v>68</v>
      </c>
    </row>
    <row r="25" spans="1:9" ht="21.75" customHeight="1" x14ac:dyDescent="0.25">
      <c r="A25" s="122"/>
      <c r="B25" s="19" t="s">
        <v>24</v>
      </c>
      <c r="C25" s="16">
        <f>SUM(C19:C24)</f>
        <v>545</v>
      </c>
      <c r="D25" s="16">
        <f t="shared" ref="D25:H25" si="3">SUM(D19:D24)</f>
        <v>17.21</v>
      </c>
      <c r="E25" s="16">
        <f t="shared" si="3"/>
        <v>9.4699999999999989</v>
      </c>
      <c r="F25" s="16">
        <f t="shared" si="3"/>
        <v>153.1</v>
      </c>
      <c r="G25" s="16">
        <f t="shared" si="3"/>
        <v>481.15000000000003</v>
      </c>
      <c r="H25" s="16">
        <f t="shared" si="3"/>
        <v>47.06</v>
      </c>
      <c r="I25" s="17">
        <f>G25/1800</f>
        <v>0.26730555555555557</v>
      </c>
    </row>
    <row r="26" spans="1:9" x14ac:dyDescent="0.25">
      <c r="B26" s="116" t="s">
        <v>14</v>
      </c>
      <c r="C26" s="116"/>
      <c r="D26" s="68">
        <f>D8+D10+D18+D25</f>
        <v>58.419999999999995</v>
      </c>
      <c r="E26" s="68">
        <f>E8+E10+E18+E25</f>
        <v>56.81</v>
      </c>
      <c r="F26" s="68">
        <f>F8+F10+F18+F25</f>
        <v>294.61</v>
      </c>
      <c r="G26" s="68">
        <f>G8+G10+G18+G25</f>
        <v>1663.87</v>
      </c>
      <c r="H26" s="68">
        <f>H8+H10+H18+H25</f>
        <v>107.53999999999999</v>
      </c>
    </row>
  </sheetData>
  <mergeCells count="5">
    <mergeCell ref="A3:A8"/>
    <mergeCell ref="A9:A10"/>
    <mergeCell ref="A11:A18"/>
    <mergeCell ref="A19:A25"/>
    <mergeCell ref="B26:C26"/>
  </mergeCells>
  <pageMargins left="0.59055118110236227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="70" zoomScaleNormal="70" workbookViewId="0">
      <selection activeCell="C19" sqref="C19:I19"/>
    </sheetView>
  </sheetViews>
  <sheetFormatPr defaultColWidth="9" defaultRowHeight="18.75" x14ac:dyDescent="0.25"/>
  <cols>
    <col min="1" max="1" width="21.28515625" style="48" customWidth="1"/>
    <col min="2" max="2" width="34.7109375" style="48" customWidth="1"/>
    <col min="3" max="3" width="12.85546875" style="48" customWidth="1"/>
    <col min="4" max="4" width="14.5703125" style="48" customWidth="1"/>
    <col min="5" max="5" width="16.7109375" style="48" customWidth="1"/>
    <col min="6" max="6" width="16.5703125" style="48" customWidth="1"/>
    <col min="7" max="7" width="21" style="48" customWidth="1"/>
    <col min="8" max="8" width="14.5703125" style="48" customWidth="1"/>
    <col min="9" max="9" width="16.7109375" style="48" customWidth="1"/>
    <col min="10" max="16384" width="9" style="48"/>
  </cols>
  <sheetData>
    <row r="1" spans="1:10" ht="51" customHeight="1" x14ac:dyDescent="0.25">
      <c r="A1" s="65"/>
      <c r="B1" s="65"/>
      <c r="C1" s="65"/>
      <c r="D1" s="65"/>
      <c r="E1" s="65"/>
      <c r="F1" s="65"/>
      <c r="G1" s="65"/>
      <c r="H1" s="65"/>
      <c r="I1" s="65"/>
      <c r="J1" s="56"/>
    </row>
    <row r="2" spans="1:10" ht="37.5" x14ac:dyDescent="0.25">
      <c r="A2" s="7" t="s">
        <v>33</v>
      </c>
      <c r="B2" s="48" t="s">
        <v>3</v>
      </c>
      <c r="C2" s="48" t="s">
        <v>5</v>
      </c>
      <c r="D2" s="48" t="s">
        <v>6</v>
      </c>
      <c r="E2" s="48" t="s">
        <v>7</v>
      </c>
      <c r="F2" s="48" t="s">
        <v>8</v>
      </c>
      <c r="G2" s="48" t="s">
        <v>10</v>
      </c>
      <c r="H2" s="48" t="s">
        <v>9</v>
      </c>
      <c r="I2" s="48" t="s">
        <v>4</v>
      </c>
    </row>
    <row r="3" spans="1:10" ht="50.25" customHeight="1" x14ac:dyDescent="0.25">
      <c r="A3" s="109" t="s">
        <v>0</v>
      </c>
      <c r="B3" s="63" t="s">
        <v>69</v>
      </c>
      <c r="C3" s="66">
        <v>200</v>
      </c>
      <c r="D3" s="63">
        <v>5.6</v>
      </c>
      <c r="E3" s="63">
        <v>5.3</v>
      </c>
      <c r="F3" s="63">
        <v>22.6</v>
      </c>
      <c r="G3" s="63">
        <v>160</v>
      </c>
      <c r="H3" s="63">
        <v>0.1</v>
      </c>
      <c r="I3" s="63" t="s">
        <v>65</v>
      </c>
    </row>
    <row r="4" spans="1:10" ht="25.5" customHeight="1" x14ac:dyDescent="0.25">
      <c r="A4" s="110"/>
      <c r="B4" s="48" t="s">
        <v>13</v>
      </c>
      <c r="C4" s="68">
        <v>30</v>
      </c>
      <c r="D4" s="49">
        <v>2.37</v>
      </c>
      <c r="E4" s="49">
        <v>0.3</v>
      </c>
      <c r="F4" s="49">
        <v>14.49</v>
      </c>
      <c r="G4" s="49">
        <v>71.7</v>
      </c>
      <c r="H4" s="49">
        <v>0</v>
      </c>
      <c r="I4" s="48" t="s">
        <v>46</v>
      </c>
    </row>
    <row r="5" spans="1:10" ht="19.5" customHeight="1" x14ac:dyDescent="0.25">
      <c r="A5" s="110"/>
      <c r="B5" s="69" t="s">
        <v>15</v>
      </c>
      <c r="C5" s="70">
        <v>5</v>
      </c>
      <c r="D5" s="69">
        <v>0.04</v>
      </c>
      <c r="E5" s="69">
        <v>3.63</v>
      </c>
      <c r="F5" s="69">
        <v>0.65</v>
      </c>
      <c r="G5" s="69">
        <v>33</v>
      </c>
      <c r="H5" s="69">
        <v>0</v>
      </c>
      <c r="I5" s="69" t="s">
        <v>16</v>
      </c>
    </row>
    <row r="6" spans="1:10" ht="24" customHeight="1" x14ac:dyDescent="0.25">
      <c r="A6" s="110"/>
      <c r="B6" s="63" t="s">
        <v>102</v>
      </c>
      <c r="C6" s="66">
        <v>25</v>
      </c>
      <c r="D6" s="63">
        <v>0</v>
      </c>
      <c r="E6" s="63">
        <v>0.8</v>
      </c>
      <c r="F6" s="63">
        <v>13</v>
      </c>
      <c r="G6" s="63">
        <v>39.200000000000003</v>
      </c>
      <c r="H6" s="63">
        <v>0</v>
      </c>
      <c r="I6" s="48" t="s">
        <v>45</v>
      </c>
    </row>
    <row r="7" spans="1:10" ht="25.5" customHeight="1" x14ac:dyDescent="0.25">
      <c r="A7" s="110"/>
      <c r="B7" s="63" t="s">
        <v>67</v>
      </c>
      <c r="C7" s="66">
        <v>200</v>
      </c>
      <c r="D7" s="63">
        <v>0.4</v>
      </c>
      <c r="E7" s="63">
        <v>0.1</v>
      </c>
      <c r="F7" s="63">
        <v>0.08</v>
      </c>
      <c r="G7" s="63">
        <v>2.8</v>
      </c>
      <c r="H7" s="63">
        <v>0.18</v>
      </c>
      <c r="I7" s="63" t="s">
        <v>75</v>
      </c>
    </row>
    <row r="8" spans="1:10" x14ac:dyDescent="0.25">
      <c r="A8" s="119"/>
      <c r="B8" s="19" t="s">
        <v>24</v>
      </c>
      <c r="C8" s="16">
        <f>SUM(C3:C7)</f>
        <v>460</v>
      </c>
      <c r="D8" s="16">
        <f t="shared" ref="D8:H8" si="0">SUM(D3:D7)</f>
        <v>8.41</v>
      </c>
      <c r="E8" s="16">
        <f t="shared" si="0"/>
        <v>10.130000000000001</v>
      </c>
      <c r="F8" s="16">
        <f t="shared" si="0"/>
        <v>50.82</v>
      </c>
      <c r="G8" s="16">
        <f t="shared" si="0"/>
        <v>306.7</v>
      </c>
      <c r="H8" s="16">
        <f t="shared" si="0"/>
        <v>0.28000000000000003</v>
      </c>
      <c r="I8" s="17">
        <f>G8/1800</f>
        <v>0.1703888888888889</v>
      </c>
    </row>
    <row r="9" spans="1:10" ht="18" customHeight="1" x14ac:dyDescent="0.25">
      <c r="A9" s="109" t="s">
        <v>1</v>
      </c>
      <c r="B9" s="48" t="s">
        <v>12</v>
      </c>
      <c r="C9" s="68">
        <v>130</v>
      </c>
      <c r="D9" s="49">
        <v>3.77</v>
      </c>
      <c r="E9" s="49">
        <v>3.25</v>
      </c>
      <c r="F9" s="49">
        <v>5.2</v>
      </c>
      <c r="G9" s="49">
        <v>65</v>
      </c>
      <c r="H9" s="49">
        <v>1.26</v>
      </c>
      <c r="I9" s="48" t="s">
        <v>77</v>
      </c>
    </row>
    <row r="10" spans="1:10" x14ac:dyDescent="0.25">
      <c r="A10" s="119"/>
      <c r="B10" s="19" t="s">
        <v>24</v>
      </c>
      <c r="C10" s="16">
        <f t="shared" ref="C10:H10" si="1">SUM(C9:C9)</f>
        <v>130</v>
      </c>
      <c r="D10" s="16">
        <f t="shared" si="1"/>
        <v>3.77</v>
      </c>
      <c r="E10" s="16">
        <f t="shared" si="1"/>
        <v>3.25</v>
      </c>
      <c r="F10" s="16">
        <f t="shared" si="1"/>
        <v>5.2</v>
      </c>
      <c r="G10" s="16">
        <f t="shared" si="1"/>
        <v>65</v>
      </c>
      <c r="H10" s="16">
        <f t="shared" si="1"/>
        <v>1.26</v>
      </c>
      <c r="I10" s="17">
        <f>G10/1800</f>
        <v>3.6111111111111108E-2</v>
      </c>
    </row>
    <row r="11" spans="1:10" ht="71.25" customHeight="1" x14ac:dyDescent="0.25">
      <c r="A11" s="113"/>
      <c r="B11" s="71" t="s">
        <v>110</v>
      </c>
      <c r="C11" s="73">
        <v>200</v>
      </c>
      <c r="D11" s="71">
        <v>2.2999999999999998</v>
      </c>
      <c r="E11" s="71">
        <v>2.5</v>
      </c>
      <c r="F11" s="71">
        <v>14.2</v>
      </c>
      <c r="G11" s="71">
        <v>90</v>
      </c>
      <c r="H11" s="71">
        <v>4.7</v>
      </c>
      <c r="I11" s="71" t="s">
        <v>111</v>
      </c>
    </row>
    <row r="12" spans="1:10" ht="48" customHeight="1" x14ac:dyDescent="0.25">
      <c r="A12" s="113"/>
      <c r="B12" s="63" t="s">
        <v>112</v>
      </c>
      <c r="C12" s="66">
        <v>70</v>
      </c>
      <c r="D12" s="63">
        <v>7.21</v>
      </c>
      <c r="E12" s="63">
        <v>8.02</v>
      </c>
      <c r="F12" s="63">
        <v>7.15</v>
      </c>
      <c r="G12" s="63">
        <v>139.12</v>
      </c>
      <c r="H12" s="99">
        <v>0.8</v>
      </c>
      <c r="I12" s="63" t="s">
        <v>38</v>
      </c>
    </row>
    <row r="13" spans="1:10" ht="45.75" customHeight="1" x14ac:dyDescent="0.25">
      <c r="A13" s="113"/>
      <c r="B13" s="98" t="s">
        <v>154</v>
      </c>
      <c r="C13" s="97">
        <v>110</v>
      </c>
      <c r="D13" s="98">
        <v>13.2</v>
      </c>
      <c r="E13" s="98">
        <v>4.4000000000000004</v>
      </c>
      <c r="F13" s="98">
        <v>27.5</v>
      </c>
      <c r="G13" s="98">
        <v>204.6</v>
      </c>
      <c r="H13" s="98">
        <v>0</v>
      </c>
      <c r="I13" s="98" t="s">
        <v>155</v>
      </c>
    </row>
    <row r="14" spans="1:10" ht="45.75" customHeight="1" x14ac:dyDescent="0.25">
      <c r="A14" s="113"/>
      <c r="B14" s="98" t="s">
        <v>152</v>
      </c>
      <c r="C14" s="97">
        <v>180</v>
      </c>
      <c r="D14" s="98">
        <v>0.48</v>
      </c>
      <c r="E14" s="98">
        <v>0</v>
      </c>
      <c r="F14" s="98">
        <v>55.47</v>
      </c>
      <c r="G14" s="98">
        <v>223.5</v>
      </c>
      <c r="H14" s="98">
        <v>0</v>
      </c>
      <c r="I14" s="98" t="s">
        <v>156</v>
      </c>
    </row>
    <row r="15" spans="1:10" x14ac:dyDescent="0.25">
      <c r="A15" s="113"/>
      <c r="B15" s="48" t="s">
        <v>13</v>
      </c>
      <c r="C15" s="68">
        <v>15</v>
      </c>
      <c r="D15" s="49">
        <v>1.19</v>
      </c>
      <c r="E15" s="49">
        <v>0.15</v>
      </c>
      <c r="F15" s="49">
        <v>7.25</v>
      </c>
      <c r="G15" s="49">
        <v>35.85</v>
      </c>
      <c r="H15" s="49">
        <v>0</v>
      </c>
      <c r="I15" s="48" t="s">
        <v>46</v>
      </c>
    </row>
    <row r="16" spans="1:10" x14ac:dyDescent="0.25">
      <c r="A16" s="113"/>
      <c r="B16" s="48" t="s">
        <v>35</v>
      </c>
      <c r="C16" s="68">
        <v>45</v>
      </c>
      <c r="D16" s="49">
        <v>3.3</v>
      </c>
      <c r="E16" s="49">
        <v>0.6</v>
      </c>
      <c r="F16" s="49">
        <v>15.7</v>
      </c>
      <c r="G16" s="49">
        <v>88.5</v>
      </c>
      <c r="H16" s="49">
        <v>0</v>
      </c>
      <c r="I16" s="48" t="s">
        <v>46</v>
      </c>
    </row>
    <row r="17" spans="1:9" x14ac:dyDescent="0.25">
      <c r="A17" s="115"/>
      <c r="B17" s="19" t="s">
        <v>24</v>
      </c>
      <c r="C17" s="16">
        <f t="shared" ref="C17:H17" si="2">SUM(C11:C16)</f>
        <v>620</v>
      </c>
      <c r="D17" s="16">
        <f t="shared" si="2"/>
        <v>27.680000000000003</v>
      </c>
      <c r="E17" s="16">
        <f t="shared" si="2"/>
        <v>15.67</v>
      </c>
      <c r="F17" s="16">
        <f t="shared" si="2"/>
        <v>127.27</v>
      </c>
      <c r="G17" s="16">
        <f t="shared" si="2"/>
        <v>781.57</v>
      </c>
      <c r="H17" s="16">
        <f t="shared" si="2"/>
        <v>5.5</v>
      </c>
      <c r="I17" s="17">
        <f>G17/1800</f>
        <v>0.43420555555555557</v>
      </c>
    </row>
    <row r="18" spans="1:9" ht="45" customHeight="1" x14ac:dyDescent="0.25">
      <c r="A18" s="109" t="s">
        <v>25</v>
      </c>
      <c r="B18" s="63" t="s">
        <v>113</v>
      </c>
      <c r="C18" s="66">
        <v>100</v>
      </c>
      <c r="D18" s="63">
        <v>7.8</v>
      </c>
      <c r="E18" s="63">
        <v>5.9</v>
      </c>
      <c r="F18" s="63">
        <v>51.1</v>
      </c>
      <c r="G18" s="63">
        <v>292</v>
      </c>
      <c r="H18" s="63">
        <v>0.04</v>
      </c>
      <c r="I18" s="63" t="s">
        <v>139</v>
      </c>
    </row>
    <row r="19" spans="1:9" ht="36" customHeight="1" x14ac:dyDescent="0.25">
      <c r="A19" s="110"/>
      <c r="B19" s="71" t="s">
        <v>106</v>
      </c>
      <c r="C19" s="105">
        <v>135</v>
      </c>
      <c r="D19" s="96">
        <v>1.87</v>
      </c>
      <c r="E19" s="96">
        <v>7.24</v>
      </c>
      <c r="F19" s="96">
        <v>10</v>
      </c>
      <c r="G19" s="96">
        <v>110.43</v>
      </c>
      <c r="H19" s="96">
        <v>7.2</v>
      </c>
      <c r="I19" s="96" t="s">
        <v>107</v>
      </c>
    </row>
    <row r="20" spans="1:9" ht="39" customHeight="1" x14ac:dyDescent="0.25">
      <c r="A20" s="110"/>
      <c r="B20" s="63" t="s">
        <v>74</v>
      </c>
      <c r="C20" s="66">
        <v>200</v>
      </c>
      <c r="D20" s="63">
        <v>4</v>
      </c>
      <c r="E20" s="63">
        <v>4.5199999999999996</v>
      </c>
      <c r="F20" s="63">
        <v>8.4</v>
      </c>
      <c r="G20" s="63">
        <v>94.44</v>
      </c>
      <c r="H20" s="63">
        <v>2.0499999999999998</v>
      </c>
      <c r="I20" s="63" t="s">
        <v>54</v>
      </c>
    </row>
    <row r="21" spans="1:9" ht="39" customHeight="1" x14ac:dyDescent="0.25">
      <c r="A21" s="110"/>
      <c r="B21" s="48" t="s">
        <v>13</v>
      </c>
      <c r="C21" s="68">
        <v>15</v>
      </c>
      <c r="D21" s="49">
        <v>1.19</v>
      </c>
      <c r="E21" s="49">
        <v>0.15</v>
      </c>
      <c r="F21" s="49">
        <v>7.25</v>
      </c>
      <c r="G21" s="49">
        <v>35.85</v>
      </c>
      <c r="H21" s="49">
        <v>0</v>
      </c>
      <c r="I21" s="48" t="s">
        <v>46</v>
      </c>
    </row>
    <row r="22" spans="1:9" ht="40.5" customHeight="1" x14ac:dyDescent="0.25">
      <c r="A22" s="110"/>
      <c r="B22" s="48" t="s">
        <v>83</v>
      </c>
      <c r="C22" s="68">
        <v>90</v>
      </c>
      <c r="D22" s="49">
        <v>0.36</v>
      </c>
      <c r="E22" s="49">
        <v>0.36</v>
      </c>
      <c r="F22" s="49">
        <v>8.82</v>
      </c>
      <c r="G22" s="49">
        <v>39.6</v>
      </c>
      <c r="H22" s="49">
        <v>9</v>
      </c>
      <c r="I22" s="48" t="s">
        <v>68</v>
      </c>
    </row>
    <row r="23" spans="1:9" ht="21" customHeight="1" x14ac:dyDescent="0.25">
      <c r="A23" s="119"/>
      <c r="B23" s="19" t="s">
        <v>24</v>
      </c>
      <c r="C23" s="16">
        <f>SUM(C18:C22)</f>
        <v>540</v>
      </c>
      <c r="D23" s="16">
        <f t="shared" ref="D23:H23" si="3">SUM(D18:D22)</f>
        <v>15.219999999999999</v>
      </c>
      <c r="E23" s="16">
        <f t="shared" si="3"/>
        <v>18.169999999999998</v>
      </c>
      <c r="F23" s="16">
        <f t="shared" si="3"/>
        <v>85.57</v>
      </c>
      <c r="G23" s="16">
        <f t="shared" si="3"/>
        <v>572.32000000000005</v>
      </c>
      <c r="H23" s="16">
        <f t="shared" si="3"/>
        <v>18.29</v>
      </c>
      <c r="I23" s="17">
        <f>G23/1800</f>
        <v>0.3179555555555556</v>
      </c>
    </row>
    <row r="24" spans="1:9" x14ac:dyDescent="0.25">
      <c r="B24" s="116" t="s">
        <v>14</v>
      </c>
      <c r="C24" s="116"/>
      <c r="D24" s="68">
        <f>D8+D10+D17+D23</f>
        <v>55.08</v>
      </c>
      <c r="E24" s="68">
        <f>E8+E10+E17+E23</f>
        <v>47.22</v>
      </c>
      <c r="F24" s="68">
        <f>F8+F10+F17+F23</f>
        <v>268.86</v>
      </c>
      <c r="G24" s="68">
        <f>G8+G10+G17+G23</f>
        <v>1725.5900000000001</v>
      </c>
      <c r="H24" s="68">
        <f>H8+H10+H17+H23</f>
        <v>25.33</v>
      </c>
    </row>
    <row r="27" spans="1:9" x14ac:dyDescent="0.25">
      <c r="C27" s="68"/>
    </row>
    <row r="29" spans="1:9" x14ac:dyDescent="0.25">
      <c r="A29" s="69"/>
      <c r="B29" s="69"/>
      <c r="C29" s="70"/>
      <c r="D29" s="72"/>
      <c r="E29" s="72"/>
      <c r="F29" s="72"/>
      <c r="G29" s="72"/>
      <c r="H29" s="72"/>
      <c r="I29" s="69"/>
    </row>
    <row r="30" spans="1:9" x14ac:dyDescent="0.25">
      <c r="C30" s="68"/>
    </row>
  </sheetData>
  <mergeCells count="5">
    <mergeCell ref="A3:A8"/>
    <mergeCell ref="A9:A10"/>
    <mergeCell ref="A18:A23"/>
    <mergeCell ref="B24:C24"/>
    <mergeCell ref="A11:A17"/>
  </mergeCells>
  <pageMargins left="0.39370078740157483" right="0.39370078740157483" top="0.39370078740157483" bottom="0.39370078740157483" header="0.31496062992125984" footer="0.31496062992125984"/>
  <pageSetup paperSize="9" scale="56" fitToHeight="5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70" zoomScaleNormal="70" workbookViewId="0">
      <selection activeCell="K20" sqref="K20"/>
    </sheetView>
  </sheetViews>
  <sheetFormatPr defaultColWidth="9" defaultRowHeight="16.5" customHeight="1" x14ac:dyDescent="0.25"/>
  <cols>
    <col min="1" max="1" width="21.7109375" style="48" customWidth="1"/>
    <col min="2" max="2" width="34.7109375" style="48" customWidth="1"/>
    <col min="3" max="3" width="12.5703125" style="48" customWidth="1"/>
    <col min="4" max="4" width="14.85546875" style="48" customWidth="1"/>
    <col min="5" max="6" width="16.85546875" style="48" customWidth="1"/>
    <col min="7" max="7" width="20.42578125" style="48" customWidth="1"/>
    <col min="8" max="8" width="14.5703125" style="48" customWidth="1"/>
    <col min="9" max="9" width="16.7109375" style="48" customWidth="1"/>
    <col min="10" max="11" width="9" style="48"/>
    <col min="12" max="12" width="4.28515625" style="48" customWidth="1"/>
    <col min="13" max="16384" width="9" style="48"/>
  </cols>
  <sheetData>
    <row r="1" spans="1:11" ht="51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6"/>
    </row>
    <row r="2" spans="1:11" ht="42.75" customHeight="1" x14ac:dyDescent="0.25">
      <c r="A2" s="7" t="s">
        <v>130</v>
      </c>
      <c r="B2" s="48" t="s">
        <v>18</v>
      </c>
      <c r="C2" s="48" t="s">
        <v>5</v>
      </c>
      <c r="D2" s="48" t="s">
        <v>6</v>
      </c>
      <c r="E2" s="48" t="s">
        <v>7</v>
      </c>
      <c r="F2" s="48" t="s">
        <v>8</v>
      </c>
      <c r="G2" s="48" t="s">
        <v>10</v>
      </c>
      <c r="H2" s="48" t="s">
        <v>9</v>
      </c>
      <c r="I2" s="48" t="s">
        <v>4</v>
      </c>
    </row>
    <row r="3" spans="1:11" ht="61.5" customHeight="1" x14ac:dyDescent="0.25">
      <c r="A3" s="114" t="s">
        <v>0</v>
      </c>
      <c r="B3" s="81" t="s">
        <v>80</v>
      </c>
      <c r="C3" s="82">
        <v>200</v>
      </c>
      <c r="D3" s="81">
        <v>7.1</v>
      </c>
      <c r="E3" s="81">
        <v>10.7</v>
      </c>
      <c r="F3" s="81">
        <v>24.8</v>
      </c>
      <c r="G3" s="81">
        <v>264</v>
      </c>
      <c r="H3" s="81">
        <v>0.92</v>
      </c>
      <c r="I3" s="81" t="s">
        <v>140</v>
      </c>
    </row>
    <row r="4" spans="1:11" ht="25.5" customHeight="1" x14ac:dyDescent="0.25">
      <c r="A4" s="113"/>
      <c r="B4" s="48" t="s">
        <v>13</v>
      </c>
      <c r="C4" s="83">
        <v>30</v>
      </c>
      <c r="D4" s="49">
        <v>2.37</v>
      </c>
      <c r="E4" s="49">
        <v>0.3</v>
      </c>
      <c r="F4" s="49">
        <v>14.49</v>
      </c>
      <c r="G4" s="49">
        <v>71.7</v>
      </c>
      <c r="H4" s="49">
        <v>0</v>
      </c>
      <c r="I4" s="48" t="s">
        <v>46</v>
      </c>
    </row>
    <row r="5" spans="1:11" ht="19.5" customHeight="1" x14ac:dyDescent="0.25">
      <c r="A5" s="113"/>
      <c r="B5" s="77" t="s">
        <v>15</v>
      </c>
      <c r="C5" s="84">
        <v>5</v>
      </c>
      <c r="D5" s="77">
        <v>0.04</v>
      </c>
      <c r="E5" s="77">
        <v>3.63</v>
      </c>
      <c r="F5" s="77">
        <v>0.65</v>
      </c>
      <c r="G5" s="77">
        <v>33</v>
      </c>
      <c r="H5" s="77">
        <v>0</v>
      </c>
      <c r="I5" s="77" t="s">
        <v>93</v>
      </c>
    </row>
    <row r="6" spans="1:11" ht="24" customHeight="1" x14ac:dyDescent="0.25">
      <c r="A6" s="113"/>
      <c r="B6" s="81" t="s">
        <v>102</v>
      </c>
      <c r="C6" s="82">
        <v>25</v>
      </c>
      <c r="D6" s="81">
        <v>0</v>
      </c>
      <c r="E6" s="81">
        <v>0.8</v>
      </c>
      <c r="F6" s="81">
        <v>13</v>
      </c>
      <c r="G6" s="81">
        <v>39.200000000000003</v>
      </c>
      <c r="H6" s="81">
        <v>0</v>
      </c>
      <c r="I6" s="48" t="s">
        <v>45</v>
      </c>
    </row>
    <row r="7" spans="1:11" ht="25.5" customHeight="1" x14ac:dyDescent="0.25">
      <c r="A7" s="113"/>
      <c r="B7" s="81" t="s">
        <v>137</v>
      </c>
      <c r="C7" s="82">
        <v>180</v>
      </c>
      <c r="D7" s="81">
        <v>0.36</v>
      </c>
      <c r="E7" s="81">
        <v>0.09</v>
      </c>
      <c r="F7" s="81">
        <v>7.0000000000000007E-2</v>
      </c>
      <c r="G7" s="81">
        <v>2.5</v>
      </c>
      <c r="H7" s="81">
        <v>0.18</v>
      </c>
      <c r="I7" s="81" t="s">
        <v>75</v>
      </c>
    </row>
    <row r="8" spans="1:11" ht="23.25" customHeight="1" x14ac:dyDescent="0.25">
      <c r="A8" s="115"/>
      <c r="B8" s="19" t="s">
        <v>24</v>
      </c>
      <c r="C8" s="16">
        <f>SUM(C3:C7)</f>
        <v>440</v>
      </c>
      <c r="D8" s="16">
        <f t="shared" ref="D8:H8" si="0">SUM(D3:D7)</f>
        <v>9.8699999999999974</v>
      </c>
      <c r="E8" s="16">
        <f t="shared" si="0"/>
        <v>15.52</v>
      </c>
      <c r="F8" s="16">
        <f t="shared" si="0"/>
        <v>53.01</v>
      </c>
      <c r="G8" s="16">
        <f t="shared" si="0"/>
        <v>410.4</v>
      </c>
      <c r="H8" s="16">
        <f t="shared" si="0"/>
        <v>1.1000000000000001</v>
      </c>
      <c r="I8" s="17">
        <f>G8/1800</f>
        <v>0.22799999999999998</v>
      </c>
      <c r="K8" s="18"/>
    </row>
    <row r="9" spans="1:11" ht="24" customHeight="1" x14ac:dyDescent="0.25">
      <c r="A9" s="114" t="s">
        <v>1</v>
      </c>
      <c r="B9" s="48" t="s">
        <v>71</v>
      </c>
      <c r="C9" s="83">
        <v>130</v>
      </c>
      <c r="D9" s="49">
        <v>3.77</v>
      </c>
      <c r="E9" s="49">
        <v>3.25</v>
      </c>
      <c r="F9" s="49">
        <v>5.2</v>
      </c>
      <c r="G9" s="49">
        <v>65</v>
      </c>
      <c r="H9" s="49">
        <v>1.26</v>
      </c>
      <c r="I9" s="48" t="s">
        <v>77</v>
      </c>
      <c r="K9" s="18"/>
    </row>
    <row r="10" spans="1:11" ht="21.75" customHeight="1" x14ac:dyDescent="0.25">
      <c r="A10" s="115"/>
      <c r="B10" s="19" t="s">
        <v>24</v>
      </c>
      <c r="C10" s="16">
        <f>SUM(C9)</f>
        <v>130</v>
      </c>
      <c r="D10" s="16">
        <f>SUM(D9:D9)</f>
        <v>3.77</v>
      </c>
      <c r="E10" s="16">
        <f>SUM(E9:E9)</f>
        <v>3.25</v>
      </c>
      <c r="F10" s="16">
        <f>SUM(F9:F9)</f>
        <v>5.2</v>
      </c>
      <c r="G10" s="16">
        <f>SUM(G9:G9)</f>
        <v>65</v>
      </c>
      <c r="H10" s="16">
        <f>SUM(H9:H9)</f>
        <v>1.26</v>
      </c>
      <c r="I10" s="17">
        <f>G10/1800</f>
        <v>3.6111111111111108E-2</v>
      </c>
    </row>
    <row r="11" spans="1:11" ht="44.25" customHeight="1" x14ac:dyDescent="0.25">
      <c r="A11" s="113"/>
      <c r="B11" s="49" t="s">
        <v>124</v>
      </c>
      <c r="C11" s="50">
        <v>200</v>
      </c>
      <c r="D11" s="49">
        <v>1.46</v>
      </c>
      <c r="E11" s="49">
        <v>3.9</v>
      </c>
      <c r="F11" s="49">
        <v>10.199999999999999</v>
      </c>
      <c r="G11" s="49">
        <v>82</v>
      </c>
      <c r="H11" s="49">
        <v>8.2200000000000006</v>
      </c>
      <c r="I11" s="49" t="s">
        <v>125</v>
      </c>
    </row>
    <row r="12" spans="1:11" ht="18.75" customHeight="1" x14ac:dyDescent="0.25">
      <c r="A12" s="113"/>
      <c r="B12" s="49" t="s">
        <v>78</v>
      </c>
      <c r="C12" s="50">
        <v>8</v>
      </c>
      <c r="D12" s="49">
        <v>0.24</v>
      </c>
      <c r="E12" s="49">
        <v>1.6</v>
      </c>
      <c r="F12" s="49">
        <v>0.24</v>
      </c>
      <c r="G12" s="49">
        <v>16.8</v>
      </c>
      <c r="H12" s="49">
        <v>0.02</v>
      </c>
      <c r="I12" s="49" t="s">
        <v>46</v>
      </c>
    </row>
    <row r="13" spans="1:11" ht="49.5" customHeight="1" x14ac:dyDescent="0.25">
      <c r="A13" s="113"/>
      <c r="B13" s="42" t="s">
        <v>59</v>
      </c>
      <c r="C13" s="46">
        <v>80</v>
      </c>
      <c r="D13" s="42">
        <v>8.25</v>
      </c>
      <c r="E13" s="42">
        <v>9.17</v>
      </c>
      <c r="F13" s="42">
        <v>8.18</v>
      </c>
      <c r="G13" s="42">
        <v>159</v>
      </c>
      <c r="H13" s="42">
        <v>0.92</v>
      </c>
      <c r="I13" s="42" t="s">
        <v>38</v>
      </c>
    </row>
    <row r="14" spans="1:11" ht="46.5" customHeight="1" x14ac:dyDescent="0.25">
      <c r="A14" s="113"/>
      <c r="B14" s="81" t="s">
        <v>20</v>
      </c>
      <c r="C14" s="82">
        <v>130</v>
      </c>
      <c r="D14" s="81">
        <v>4.55</v>
      </c>
      <c r="E14" s="81">
        <v>4.8099999999999996</v>
      </c>
      <c r="F14" s="81">
        <v>28.08</v>
      </c>
      <c r="G14" s="81">
        <v>175.5</v>
      </c>
      <c r="H14" s="81">
        <v>0</v>
      </c>
      <c r="I14" s="81" t="s">
        <v>63</v>
      </c>
    </row>
    <row r="15" spans="1:11" ht="30.75" customHeight="1" x14ac:dyDescent="0.25">
      <c r="A15" s="113"/>
      <c r="B15" s="81" t="s">
        <v>76</v>
      </c>
      <c r="C15" s="82">
        <v>40</v>
      </c>
      <c r="D15" s="81">
        <v>0.46</v>
      </c>
      <c r="E15" s="81">
        <v>1.68</v>
      </c>
      <c r="F15" s="81">
        <v>3.21</v>
      </c>
      <c r="G15" s="81">
        <v>30</v>
      </c>
      <c r="H15" s="81">
        <v>0.95</v>
      </c>
      <c r="I15" s="81" t="s">
        <v>52</v>
      </c>
    </row>
    <row r="16" spans="1:11" ht="39.75" customHeight="1" x14ac:dyDescent="0.25">
      <c r="A16" s="113"/>
      <c r="B16" s="48" t="s">
        <v>144</v>
      </c>
      <c r="C16" s="83">
        <v>180</v>
      </c>
      <c r="D16" s="48">
        <v>0.36</v>
      </c>
      <c r="E16" s="48">
        <v>0</v>
      </c>
      <c r="F16" s="48">
        <v>11.4</v>
      </c>
      <c r="G16" s="48">
        <v>64.8</v>
      </c>
      <c r="H16" s="48">
        <v>1.5</v>
      </c>
      <c r="I16" s="48" t="s">
        <v>48</v>
      </c>
    </row>
    <row r="17" spans="1:11" ht="27" customHeight="1" x14ac:dyDescent="0.25">
      <c r="A17" s="113"/>
      <c r="B17" s="48" t="s">
        <v>13</v>
      </c>
      <c r="C17" s="47">
        <v>15</v>
      </c>
      <c r="D17" s="49">
        <v>1.19</v>
      </c>
      <c r="E17" s="49">
        <v>0.15</v>
      </c>
      <c r="F17" s="49">
        <v>7.25</v>
      </c>
      <c r="G17" s="49">
        <v>35.85</v>
      </c>
      <c r="H17" s="49">
        <v>0</v>
      </c>
      <c r="I17" s="48" t="s">
        <v>46</v>
      </c>
    </row>
    <row r="18" spans="1:11" ht="24.75" customHeight="1" x14ac:dyDescent="0.25">
      <c r="A18" s="113"/>
      <c r="B18" s="48" t="s">
        <v>35</v>
      </c>
      <c r="C18" s="47">
        <v>45</v>
      </c>
      <c r="D18" s="49">
        <v>3.3</v>
      </c>
      <c r="E18" s="49">
        <v>0.6</v>
      </c>
      <c r="F18" s="49">
        <v>15.7</v>
      </c>
      <c r="G18" s="49">
        <v>88.5</v>
      </c>
      <c r="H18" s="49">
        <v>0</v>
      </c>
      <c r="I18" s="48" t="s">
        <v>46</v>
      </c>
    </row>
    <row r="19" spans="1:11" ht="29.25" customHeight="1" x14ac:dyDescent="0.25">
      <c r="A19" s="115"/>
      <c r="B19" s="19" t="s">
        <v>24</v>
      </c>
      <c r="C19" s="16">
        <f t="shared" ref="C19:H19" si="1">SUM(C11:C18)</f>
        <v>698</v>
      </c>
      <c r="D19" s="16">
        <f t="shared" si="1"/>
        <v>19.810000000000002</v>
      </c>
      <c r="E19" s="16">
        <f t="shared" si="1"/>
        <v>21.91</v>
      </c>
      <c r="F19" s="16">
        <f t="shared" si="1"/>
        <v>84.26</v>
      </c>
      <c r="G19" s="16">
        <f t="shared" si="1"/>
        <v>652.45000000000005</v>
      </c>
      <c r="H19" s="16">
        <f t="shared" si="1"/>
        <v>11.61</v>
      </c>
      <c r="I19" s="17">
        <f>G19/1800</f>
        <v>0.36247222222222225</v>
      </c>
      <c r="K19" s="18"/>
    </row>
    <row r="20" spans="1:11" ht="41.25" customHeight="1" x14ac:dyDescent="0.25">
      <c r="A20" s="43" t="s">
        <v>25</v>
      </c>
      <c r="B20" s="81" t="s">
        <v>128</v>
      </c>
      <c r="C20" s="82">
        <v>80</v>
      </c>
      <c r="D20" s="81">
        <v>7.8</v>
      </c>
      <c r="E20" s="81">
        <v>4.3499999999999996</v>
      </c>
      <c r="F20" s="81">
        <v>28.3</v>
      </c>
      <c r="G20" s="81">
        <v>114</v>
      </c>
      <c r="H20" s="81">
        <v>0.42</v>
      </c>
      <c r="I20" s="81" t="s">
        <v>127</v>
      </c>
    </row>
    <row r="21" spans="1:11" ht="42.75" customHeight="1" x14ac:dyDescent="0.25">
      <c r="A21" s="44"/>
      <c r="B21" s="96" t="s">
        <v>89</v>
      </c>
      <c r="C21" s="105">
        <v>140</v>
      </c>
      <c r="D21" s="96">
        <v>2.89</v>
      </c>
      <c r="E21" s="96">
        <v>4.53</v>
      </c>
      <c r="F21" s="96">
        <v>13.19</v>
      </c>
      <c r="G21" s="96">
        <v>105</v>
      </c>
      <c r="H21" s="96">
        <v>73.73</v>
      </c>
      <c r="I21" s="96" t="s">
        <v>51</v>
      </c>
    </row>
    <row r="22" spans="1:11" ht="42.75" customHeight="1" x14ac:dyDescent="0.25">
      <c r="A22" s="44"/>
      <c r="B22" s="48" t="s">
        <v>72</v>
      </c>
      <c r="C22" s="83">
        <v>200</v>
      </c>
      <c r="D22" s="48">
        <v>3</v>
      </c>
      <c r="E22" s="48">
        <v>1.4</v>
      </c>
      <c r="F22" s="48">
        <v>14.8</v>
      </c>
      <c r="G22" s="48">
        <v>80</v>
      </c>
      <c r="H22" s="48">
        <v>4</v>
      </c>
      <c r="I22" s="48" t="s">
        <v>44</v>
      </c>
    </row>
    <row r="23" spans="1:11" ht="28.5" customHeight="1" x14ac:dyDescent="0.25">
      <c r="A23" s="80"/>
      <c r="B23" s="48" t="s">
        <v>13</v>
      </c>
      <c r="C23" s="83">
        <v>30</v>
      </c>
      <c r="D23" s="49">
        <v>2.37</v>
      </c>
      <c r="E23" s="49">
        <v>0.3</v>
      </c>
      <c r="F23" s="49">
        <v>14.49</v>
      </c>
      <c r="G23" s="49">
        <v>71.7</v>
      </c>
      <c r="H23" s="49">
        <v>0</v>
      </c>
      <c r="I23" s="48" t="s">
        <v>46</v>
      </c>
    </row>
    <row r="24" spans="1:11" ht="23.25" customHeight="1" x14ac:dyDescent="0.25">
      <c r="A24" s="44"/>
      <c r="B24" s="48" t="s">
        <v>83</v>
      </c>
      <c r="C24" s="83">
        <v>90</v>
      </c>
      <c r="D24" s="49">
        <v>0.36</v>
      </c>
      <c r="E24" s="49">
        <v>0.36</v>
      </c>
      <c r="F24" s="49">
        <v>8.82</v>
      </c>
      <c r="G24" s="49">
        <v>39.6</v>
      </c>
      <c r="H24" s="49">
        <v>9</v>
      </c>
      <c r="I24" s="48" t="s">
        <v>68</v>
      </c>
    </row>
    <row r="25" spans="1:11" ht="42.75" customHeight="1" x14ac:dyDescent="0.25">
      <c r="A25" s="45"/>
      <c r="B25" s="19" t="s">
        <v>24</v>
      </c>
      <c r="C25" s="16">
        <f t="shared" ref="C25:H25" si="2">SUM(C20:C24)</f>
        <v>540</v>
      </c>
      <c r="D25" s="16">
        <f t="shared" si="2"/>
        <v>16.419999999999998</v>
      </c>
      <c r="E25" s="16">
        <f t="shared" si="2"/>
        <v>10.94</v>
      </c>
      <c r="F25" s="16">
        <f t="shared" si="2"/>
        <v>79.599999999999994</v>
      </c>
      <c r="G25" s="16">
        <f>SUM(G20:G24)</f>
        <v>410.3</v>
      </c>
      <c r="H25" s="16">
        <f t="shared" si="2"/>
        <v>87.15</v>
      </c>
      <c r="I25" s="17">
        <f>G25/1800</f>
        <v>0.22794444444444445</v>
      </c>
      <c r="K25" s="18"/>
    </row>
    <row r="26" spans="1:11" ht="28.5" customHeight="1" x14ac:dyDescent="0.25">
      <c r="B26" s="116" t="s">
        <v>14</v>
      </c>
      <c r="C26" s="116"/>
      <c r="D26" s="47">
        <f>D8+D10+D19+D25</f>
        <v>49.870000000000005</v>
      </c>
      <c r="E26" s="47">
        <f>E8+E10+E19+E25</f>
        <v>51.62</v>
      </c>
      <c r="F26" s="47">
        <f>F8+F10+F19+F25</f>
        <v>222.07</v>
      </c>
      <c r="G26" s="47">
        <f>G8+G10+G19+G25+100</f>
        <v>1638.1499999999999</v>
      </c>
      <c r="H26" s="47">
        <f>H8+H10+H19+H25</f>
        <v>101.12</v>
      </c>
    </row>
    <row r="29" spans="1:11" ht="16.5" customHeight="1" x14ac:dyDescent="0.25">
      <c r="B29" s="42"/>
      <c r="C29" s="46"/>
      <c r="D29" s="42"/>
      <c r="E29" s="42"/>
      <c r="F29" s="42"/>
      <c r="G29" s="42"/>
      <c r="H29" s="42"/>
      <c r="I29" s="42"/>
    </row>
    <row r="32" spans="1:11" ht="16.5" customHeight="1" x14ac:dyDescent="0.25">
      <c r="B32" s="42"/>
      <c r="C32" s="46"/>
      <c r="D32" s="42"/>
      <c r="E32" s="42"/>
      <c r="F32" s="42"/>
      <c r="G32" s="42"/>
      <c r="H32" s="42"/>
      <c r="I32" s="42"/>
    </row>
  </sheetData>
  <mergeCells count="4">
    <mergeCell ref="B26:C26"/>
    <mergeCell ref="A3:A8"/>
    <mergeCell ref="A9:A10"/>
    <mergeCell ref="A11:A19"/>
  </mergeCells>
  <pageMargins left="0.70866141732283472" right="0.70866141732283472" top="0.74803149606299213" bottom="0.74803149606299213" header="0.31496062992125984" footer="0.31496062992125984"/>
  <pageSetup paperSize="9" scale="51" fitToHeight="5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>
      <selection activeCell="K13" sqref="K13:K14"/>
    </sheetView>
  </sheetViews>
  <sheetFormatPr defaultRowHeight="15" x14ac:dyDescent="0.25"/>
  <cols>
    <col min="2" max="2" width="16.140625" customWidth="1"/>
    <col min="3" max="3" width="17.42578125" customWidth="1"/>
    <col min="4" max="5" width="9.42578125" bestFit="1" customWidth="1"/>
    <col min="6" max="6" width="11.5703125" customWidth="1"/>
    <col min="7" max="7" width="14.7109375" customWidth="1"/>
    <col min="8" max="8" width="10.7109375" customWidth="1"/>
  </cols>
  <sheetData>
    <row r="1" spans="1:8" ht="60.75" customHeight="1" x14ac:dyDescent="0.3">
      <c r="A1" s="126" t="s">
        <v>90</v>
      </c>
      <c r="B1" s="127"/>
      <c r="C1" s="127"/>
      <c r="D1" s="127"/>
      <c r="E1" s="127"/>
      <c r="F1" s="127"/>
      <c r="G1" s="127"/>
      <c r="H1" s="127"/>
    </row>
    <row r="2" spans="1:8" ht="29.25" customHeight="1" x14ac:dyDescent="0.25">
      <c r="A2" s="123"/>
      <c r="B2" s="124"/>
      <c r="C2" s="125"/>
      <c r="D2" s="4" t="s">
        <v>6</v>
      </c>
      <c r="E2" s="4" t="s">
        <v>7</v>
      </c>
      <c r="F2" s="4" t="s">
        <v>8</v>
      </c>
      <c r="G2" s="4" t="s">
        <v>10</v>
      </c>
      <c r="H2" s="4" t="s">
        <v>9</v>
      </c>
    </row>
    <row r="3" spans="1:8" x14ac:dyDescent="0.25">
      <c r="A3" s="2">
        <v>1</v>
      </c>
      <c r="B3" s="2" t="s">
        <v>14</v>
      </c>
      <c r="C3" s="2"/>
      <c r="D3" s="2">
        <v>60.19</v>
      </c>
      <c r="E3" s="2">
        <v>69.89</v>
      </c>
      <c r="F3" s="2">
        <v>204.05</v>
      </c>
      <c r="G3" s="2">
        <v>1724.84</v>
      </c>
      <c r="H3" s="2">
        <v>55</v>
      </c>
    </row>
    <row r="4" spans="1:8" x14ac:dyDescent="0.25">
      <c r="A4" s="2">
        <v>2</v>
      </c>
      <c r="B4" s="2" t="s">
        <v>14</v>
      </c>
      <c r="C4" s="2"/>
      <c r="D4" s="2">
        <v>67.510000000000005</v>
      </c>
      <c r="E4" s="2">
        <v>66.069999999999993</v>
      </c>
      <c r="F4" s="2">
        <v>231.16</v>
      </c>
      <c r="G4" s="2">
        <v>1790.07</v>
      </c>
      <c r="H4" s="2">
        <v>36.85</v>
      </c>
    </row>
    <row r="5" spans="1:8" x14ac:dyDescent="0.25">
      <c r="A5" s="2">
        <v>3</v>
      </c>
      <c r="B5" s="2" t="s">
        <v>14</v>
      </c>
      <c r="C5" s="2"/>
      <c r="D5" s="2">
        <v>47.262</v>
      </c>
      <c r="E5" s="2">
        <v>51.19</v>
      </c>
      <c r="F5" s="2">
        <v>211.74</v>
      </c>
      <c r="G5" s="2">
        <v>1536.68</v>
      </c>
      <c r="H5" s="2">
        <v>40</v>
      </c>
    </row>
    <row r="6" spans="1:8" x14ac:dyDescent="0.25">
      <c r="A6" s="2">
        <v>4</v>
      </c>
      <c r="B6" s="2" t="s">
        <v>14</v>
      </c>
      <c r="C6" s="2"/>
      <c r="D6" s="2">
        <v>46.24</v>
      </c>
      <c r="E6" s="2">
        <v>47.67</v>
      </c>
      <c r="F6" s="2">
        <v>232.35</v>
      </c>
      <c r="G6" s="2">
        <v>1572.99</v>
      </c>
      <c r="H6" s="2">
        <v>37.950000000000003</v>
      </c>
    </row>
    <row r="7" spans="1:8" x14ac:dyDescent="0.25">
      <c r="A7" s="2">
        <v>5</v>
      </c>
      <c r="B7" s="2" t="s">
        <v>14</v>
      </c>
      <c r="C7" s="2"/>
      <c r="D7" s="2">
        <v>52.63</v>
      </c>
      <c r="E7" s="2">
        <v>52.94</v>
      </c>
      <c r="F7" s="2">
        <v>212.39</v>
      </c>
      <c r="G7" s="2">
        <v>1579.25</v>
      </c>
      <c r="H7" s="2">
        <v>67.23</v>
      </c>
    </row>
    <row r="8" spans="1:8" x14ac:dyDescent="0.25">
      <c r="A8" s="2">
        <v>6</v>
      </c>
      <c r="B8" s="2" t="s">
        <v>14</v>
      </c>
      <c r="C8" s="2"/>
      <c r="D8" s="2">
        <v>73.989999999999995</v>
      </c>
      <c r="E8" s="2">
        <v>59.42</v>
      </c>
      <c r="F8" s="2">
        <v>203.73</v>
      </c>
      <c r="G8" s="2">
        <v>1650.2</v>
      </c>
      <c r="H8" s="2">
        <v>48.44</v>
      </c>
    </row>
    <row r="9" spans="1:8" x14ac:dyDescent="0.25">
      <c r="A9" s="2">
        <v>7</v>
      </c>
      <c r="B9" s="2" t="s">
        <v>14</v>
      </c>
      <c r="C9" s="2"/>
      <c r="D9" s="2">
        <v>47.281999999999996</v>
      </c>
      <c r="E9" s="2">
        <v>44.76</v>
      </c>
      <c r="F9" s="2">
        <v>315.5</v>
      </c>
      <c r="G9" s="2">
        <v>1552.6</v>
      </c>
      <c r="H9" s="2">
        <v>45.79</v>
      </c>
    </row>
    <row r="10" spans="1:8" x14ac:dyDescent="0.25">
      <c r="A10" s="2">
        <v>8</v>
      </c>
      <c r="B10" s="2" t="s">
        <v>14</v>
      </c>
      <c r="C10" s="2"/>
      <c r="D10" s="2">
        <v>59.32</v>
      </c>
      <c r="E10" s="2">
        <v>57.56</v>
      </c>
      <c r="F10" s="2">
        <v>297.31</v>
      </c>
      <c r="G10" s="2">
        <v>1684.07</v>
      </c>
      <c r="H10" s="2">
        <v>72.03</v>
      </c>
    </row>
    <row r="11" spans="1:8" x14ac:dyDescent="0.25">
      <c r="A11" s="2">
        <v>9</v>
      </c>
      <c r="B11" s="2" t="s">
        <v>14</v>
      </c>
      <c r="C11" s="2"/>
      <c r="D11" s="2">
        <v>44.241999999999997</v>
      </c>
      <c r="E11" s="2">
        <v>49.26</v>
      </c>
      <c r="F11" s="2">
        <v>230.9</v>
      </c>
      <c r="G11" s="2">
        <v>1547.44</v>
      </c>
      <c r="H11" s="2">
        <v>33.08</v>
      </c>
    </row>
    <row r="12" spans="1:8" x14ac:dyDescent="0.25">
      <c r="A12" s="2">
        <v>10</v>
      </c>
      <c r="B12" s="2" t="s">
        <v>14</v>
      </c>
      <c r="C12" s="2"/>
      <c r="D12" s="2">
        <v>51.78</v>
      </c>
      <c r="E12" s="2">
        <v>51.37</v>
      </c>
      <c r="F12" s="2">
        <v>236.57</v>
      </c>
      <c r="G12" s="2">
        <v>170.25</v>
      </c>
      <c r="H12" s="2">
        <v>53.85</v>
      </c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2" t="s">
        <v>23</v>
      </c>
      <c r="D14" s="3">
        <f>SUM(D3:D13)/10</f>
        <v>55.044600000000003</v>
      </c>
      <c r="E14" s="3">
        <f t="shared" ref="E14:H14" si="0">SUM(E3:E13)/10</f>
        <v>55.012999999999998</v>
      </c>
      <c r="F14" s="3">
        <f t="shared" si="0"/>
        <v>237.57000000000002</v>
      </c>
      <c r="G14" s="3">
        <f t="shared" si="0"/>
        <v>1480.8390000000002</v>
      </c>
      <c r="H14" s="3">
        <f t="shared" si="0"/>
        <v>49.022000000000006</v>
      </c>
    </row>
    <row r="15" spans="1:8" x14ac:dyDescent="0.25">
      <c r="A15" s="1"/>
      <c r="B15" s="1"/>
      <c r="C15" s="2"/>
      <c r="D15" s="2"/>
      <c r="E15" s="2"/>
      <c r="F15" s="2"/>
      <c r="G15" s="2"/>
      <c r="H15" s="2"/>
    </row>
    <row r="16" spans="1:8" x14ac:dyDescent="0.25">
      <c r="A16" s="1"/>
      <c r="B16" s="1"/>
      <c r="C16" s="2" t="s">
        <v>21</v>
      </c>
      <c r="D16" s="5">
        <f>D14*100/D18</f>
        <v>112.33591836734693</v>
      </c>
      <c r="E16" s="5">
        <f>E14*100/E18</f>
        <v>101.87592592592593</v>
      </c>
      <c r="F16" s="5">
        <f>F14*100/F18</f>
        <v>101.09361702127661</v>
      </c>
      <c r="G16" s="5">
        <f>G14*100/G18</f>
        <v>91.409814814814823</v>
      </c>
      <c r="H16" s="2" t="s">
        <v>22</v>
      </c>
    </row>
    <row r="17" spans="1:8" x14ac:dyDescent="0.25">
      <c r="A17" s="1"/>
      <c r="B17" s="1"/>
      <c r="C17" s="2"/>
      <c r="D17" s="2"/>
      <c r="E17" s="2"/>
      <c r="F17" s="2"/>
      <c r="G17" s="2"/>
      <c r="H17" s="2"/>
    </row>
    <row r="18" spans="1:8" ht="28.5" customHeight="1" x14ac:dyDescent="0.25">
      <c r="A18" s="1"/>
      <c r="B18" s="1"/>
      <c r="C18" s="6" t="s">
        <v>37</v>
      </c>
      <c r="D18" s="2">
        <v>49</v>
      </c>
      <c r="E18" s="2">
        <v>54</v>
      </c>
      <c r="F18" s="2">
        <v>235</v>
      </c>
      <c r="G18" s="2">
        <v>1620</v>
      </c>
      <c r="H18" s="2" t="s">
        <v>22</v>
      </c>
    </row>
  </sheetData>
  <mergeCells count="2">
    <mergeCell ref="A2:C2"/>
    <mergeCell ref="A1:H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день1</vt:lpstr>
      <vt:lpstr>день2 </vt:lpstr>
      <vt:lpstr>день3</vt:lpstr>
      <vt:lpstr>день4</vt:lpstr>
      <vt:lpstr>день5</vt:lpstr>
      <vt:lpstr>день6</vt:lpstr>
      <vt:lpstr>день7</vt:lpstr>
      <vt:lpstr>день8</vt:lpstr>
      <vt:lpstr>день 9</vt:lpstr>
      <vt:lpstr>день 10</vt:lpstr>
      <vt:lpstr>сводная</vt:lpstr>
      <vt:lpstr>'день 10'!Область_печати</vt:lpstr>
      <vt:lpstr>'день 9'!Область_печати</vt:lpstr>
      <vt:lpstr>день1!Область_печати</vt:lpstr>
      <vt:lpstr>'день2 '!Область_печати</vt:lpstr>
      <vt:lpstr>день3!Область_печати</vt:lpstr>
      <vt:lpstr>день4!Область_печати</vt:lpstr>
      <vt:lpstr>день5!Область_печати</vt:lpstr>
      <vt:lpstr>день6!Область_печати</vt:lpstr>
      <vt:lpstr>день7!Область_печати</vt:lpstr>
      <vt:lpstr>день8!Область_печати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2023-12-21T05:35:36Z</dcterms:modified>
</cp:coreProperties>
</file>